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1730" activeTab="1"/>
  </bookViews>
  <sheets>
    <sheet name="ASIMILADOS DICIEMBRE 2021" sheetId="2" r:id="rId1"/>
    <sheet name="HONORAIOS DICIEMBRE 202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3" l="1"/>
  <c r="H36" i="3" s="1"/>
  <c r="J36" i="3" s="1"/>
  <c r="K36" i="3" s="1"/>
  <c r="G31" i="3"/>
  <c r="H31" i="3" s="1"/>
  <c r="G28" i="3"/>
  <c r="H28" i="3" s="1"/>
  <c r="G24" i="3"/>
  <c r="H24" i="3" s="1"/>
  <c r="J24" i="3" s="1"/>
  <c r="K24" i="3" s="1"/>
  <c r="G19" i="3"/>
  <c r="H19" i="3" s="1"/>
  <c r="I36" i="3" l="1"/>
  <c r="J31" i="3"/>
  <c r="K31" i="3" s="1"/>
  <c r="I31" i="3"/>
  <c r="I28" i="3"/>
  <c r="J28" i="3"/>
  <c r="K28" i="3" s="1"/>
  <c r="I24" i="3"/>
  <c r="J19" i="3"/>
  <c r="K19" i="3" s="1"/>
  <c r="I19" i="3"/>
  <c r="G17" i="3"/>
  <c r="H17" i="3" s="1"/>
  <c r="J17" i="3" l="1"/>
  <c r="K17" i="3" s="1"/>
  <c r="I17" i="3"/>
  <c r="I44" i="2"/>
  <c r="G44" i="2"/>
  <c r="I38" i="2"/>
  <c r="G38" i="2"/>
  <c r="H72" i="2"/>
  <c r="F72" i="2"/>
  <c r="I65" i="2"/>
  <c r="G65" i="2"/>
  <c r="I60" i="2"/>
  <c r="G60" i="2"/>
  <c r="I59" i="2"/>
  <c r="G59" i="2"/>
  <c r="I47" i="2"/>
  <c r="G47" i="2"/>
  <c r="I39" i="2"/>
  <c r="G39" i="2"/>
  <c r="I29" i="2"/>
  <c r="G29" i="2"/>
  <c r="I26" i="2"/>
  <c r="G26" i="2"/>
  <c r="I53" i="2"/>
  <c r="I54" i="2"/>
  <c r="I55" i="2"/>
  <c r="I56" i="2"/>
  <c r="I57" i="2"/>
  <c r="I58" i="2"/>
  <c r="I61" i="2"/>
  <c r="I62" i="2"/>
  <c r="I63" i="2"/>
  <c r="I64" i="2"/>
  <c r="I66" i="2"/>
  <c r="I67" i="2"/>
  <c r="I68" i="2"/>
  <c r="I69" i="2"/>
  <c r="I70" i="2"/>
  <c r="I71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7" i="2"/>
  <c r="I28" i="2"/>
  <c r="I30" i="2"/>
  <c r="I31" i="2"/>
  <c r="I32" i="2"/>
  <c r="I33" i="2"/>
  <c r="I34" i="2"/>
  <c r="I35" i="2"/>
  <c r="I36" i="2"/>
  <c r="I37" i="2"/>
  <c r="I40" i="2"/>
  <c r="I41" i="2"/>
  <c r="I42" i="2"/>
  <c r="I43" i="2"/>
  <c r="I45" i="2"/>
  <c r="I46" i="2"/>
  <c r="I48" i="2"/>
  <c r="I49" i="2"/>
  <c r="I50" i="2"/>
  <c r="I51" i="2"/>
  <c r="I52" i="2"/>
  <c r="I10" i="2"/>
  <c r="I72" i="2" l="1"/>
  <c r="G20" i="2" l="1"/>
  <c r="G68" i="2" l="1"/>
  <c r="G35" i="2"/>
  <c r="G11" i="2"/>
  <c r="G10" i="2"/>
  <c r="G13" i="3" l="1"/>
  <c r="H13" i="3" s="1"/>
  <c r="I13" i="3" l="1"/>
  <c r="J13" i="3"/>
  <c r="K13" i="3" s="1"/>
  <c r="G33" i="3"/>
  <c r="H33" i="3" s="1"/>
  <c r="H37" i="3"/>
  <c r="G23" i="3"/>
  <c r="H23" i="3" s="1"/>
  <c r="H16" i="3"/>
  <c r="G63" i="2"/>
  <c r="G64" i="2"/>
  <c r="G66" i="2"/>
  <c r="G67" i="2"/>
  <c r="G69" i="2"/>
  <c r="G70" i="2"/>
  <c r="G71" i="2"/>
  <c r="G40" i="2"/>
  <c r="G41" i="2"/>
  <c r="G42" i="2"/>
  <c r="G43" i="2"/>
  <c r="G45" i="2"/>
  <c r="G46" i="2"/>
  <c r="G48" i="2"/>
  <c r="G49" i="2"/>
  <c r="G50" i="2"/>
  <c r="G51" i="2"/>
  <c r="G52" i="2"/>
  <c r="G53" i="2"/>
  <c r="G54" i="2"/>
  <c r="G55" i="2"/>
  <c r="G56" i="2"/>
  <c r="G57" i="2"/>
  <c r="G58" i="2"/>
  <c r="G61" i="2"/>
  <c r="G62" i="2"/>
  <c r="G12" i="2"/>
  <c r="G13" i="2"/>
  <c r="G14" i="2"/>
  <c r="G15" i="2"/>
  <c r="G16" i="2"/>
  <c r="G17" i="2"/>
  <c r="G18" i="2"/>
  <c r="G19" i="2"/>
  <c r="G21" i="2"/>
  <c r="G22" i="2"/>
  <c r="G23" i="2"/>
  <c r="G24" i="2"/>
  <c r="G25" i="2"/>
  <c r="G27" i="2"/>
  <c r="G28" i="2"/>
  <c r="G30" i="2"/>
  <c r="G31" i="2"/>
  <c r="G32" i="2"/>
  <c r="G33" i="2"/>
  <c r="G34" i="2"/>
  <c r="G36" i="2"/>
  <c r="G37" i="2"/>
  <c r="G72" i="2" l="1"/>
  <c r="I23" i="3"/>
  <c r="J23" i="3"/>
  <c r="K23" i="3" s="1"/>
  <c r="I16" i="3"/>
  <c r="J16" i="3"/>
  <c r="K16" i="3" s="1"/>
  <c r="I33" i="3"/>
  <c r="J33" i="3"/>
  <c r="K33" i="3" s="1"/>
  <c r="I37" i="3"/>
  <c r="J37" i="3"/>
  <c r="K37" i="3" s="1"/>
  <c r="G18" i="3"/>
  <c r="H18" i="3" s="1"/>
  <c r="I18" i="3" l="1"/>
  <c r="J18" i="3"/>
  <c r="K18" i="3" s="1"/>
  <c r="G34" i="3"/>
  <c r="H34" i="3" s="1"/>
  <c r="H27" i="3"/>
  <c r="H26" i="3"/>
  <c r="H22" i="3"/>
  <c r="G11" i="3"/>
  <c r="H11" i="3" s="1"/>
  <c r="I27" i="3" l="1"/>
  <c r="J27" i="3"/>
  <c r="K27" i="3" s="1"/>
  <c r="I34" i="3"/>
  <c r="J34" i="3"/>
  <c r="K34" i="3" s="1"/>
  <c r="I22" i="3"/>
  <c r="J22" i="3"/>
  <c r="K22" i="3" s="1"/>
  <c r="I11" i="3"/>
  <c r="J11" i="3"/>
  <c r="K11" i="3" s="1"/>
  <c r="I26" i="3"/>
  <c r="J26" i="3"/>
  <c r="K26" i="3" s="1"/>
  <c r="H35" i="3"/>
  <c r="F39" i="3"/>
  <c r="H38" i="3"/>
  <c r="G29" i="3"/>
  <c r="H29" i="3" s="1"/>
  <c r="I38" i="3" l="1"/>
  <c r="J38" i="3"/>
  <c r="K38" i="3" s="1"/>
  <c r="I35" i="3"/>
  <c r="J35" i="3"/>
  <c r="K35" i="3" s="1"/>
  <c r="I29" i="3"/>
  <c r="J29" i="3"/>
  <c r="K29" i="3" s="1"/>
  <c r="H32" i="3"/>
  <c r="G30" i="3"/>
  <c r="H30" i="3" s="1"/>
  <c r="G25" i="3"/>
  <c r="H25" i="3" s="1"/>
  <c r="G21" i="3"/>
  <c r="H21" i="3" s="1"/>
  <c r="G20" i="3"/>
  <c r="H20" i="3" s="1"/>
  <c r="G15" i="3"/>
  <c r="H15" i="3" s="1"/>
  <c r="H14" i="3"/>
  <c r="G12" i="3"/>
  <c r="H12" i="3" s="1"/>
  <c r="G10" i="3"/>
  <c r="H10" i="3" s="1"/>
  <c r="G9" i="3"/>
  <c r="I14" i="3" l="1"/>
  <c r="J14" i="3"/>
  <c r="K14" i="3" s="1"/>
  <c r="I15" i="3"/>
  <c r="J15" i="3"/>
  <c r="K15" i="3" s="1"/>
  <c r="I21" i="3"/>
  <c r="J21" i="3"/>
  <c r="K21" i="3" s="1"/>
  <c r="I25" i="3"/>
  <c r="J25" i="3"/>
  <c r="K25" i="3" s="1"/>
  <c r="I10" i="3"/>
  <c r="J10" i="3"/>
  <c r="K10" i="3" s="1"/>
  <c r="I30" i="3"/>
  <c r="J30" i="3"/>
  <c r="K30" i="3" s="1"/>
  <c r="I12" i="3"/>
  <c r="J12" i="3"/>
  <c r="K12" i="3" s="1"/>
  <c r="I20" i="3"/>
  <c r="J20" i="3"/>
  <c r="K20" i="3" s="1"/>
  <c r="I32" i="3"/>
  <c r="J32" i="3"/>
  <c r="K32" i="3" s="1"/>
  <c r="G39" i="3"/>
  <c r="H9" i="3"/>
  <c r="J9" i="3" s="1"/>
  <c r="K9" i="3" l="1"/>
  <c r="J39" i="3"/>
  <c r="H39" i="3"/>
  <c r="I9" i="3"/>
  <c r="I39" i="3" l="1"/>
  <c r="K39" i="3"/>
</calcChain>
</file>

<file path=xl/sharedStrings.xml><?xml version="1.0" encoding="utf-8"?>
<sst xmlns="http://schemas.openxmlformats.org/spreadsheetml/2006/main" count="332" uniqueCount="116">
  <si>
    <t>TRIBUNAL DE ARBITRAJE Y ESCALAFON DEL ESTADO DE JALISCO</t>
  </si>
  <si>
    <t>NOMBRE</t>
  </si>
  <si>
    <t>VIGENCIA DEL CONTRATO</t>
  </si>
  <si>
    <t>PRESTADOR DE SERVICIOS PROFESIONALES</t>
  </si>
  <si>
    <t>BARAJAS PEREZ JOSE DE JESUS</t>
  </si>
  <si>
    <t>CASTELLANOS REYES MIRIAM LIZETTE</t>
  </si>
  <si>
    <t>CUELLAR CRUZ SANDRA DANIELA</t>
  </si>
  <si>
    <t>CHAVEZ VALENZUELA JOSE EDUARDO</t>
  </si>
  <si>
    <t>DUARTE IBARRA MIGUEL ANGEL</t>
  </si>
  <si>
    <t>FLORES GÓMEZ JANET</t>
  </si>
  <si>
    <t>GOMEZ GUERRERO ZOILA GUADALUPE</t>
  </si>
  <si>
    <t>GUTIERREZ SÁNCHEZ LUZ ELENA</t>
  </si>
  <si>
    <t>LARIOS HERNANDEZ DANIELA GUADALUPE</t>
  </si>
  <si>
    <t>LOPEZ DIAZ MARCELO</t>
  </si>
  <si>
    <t>LOPEZ GODINEZ SILVIA</t>
  </si>
  <si>
    <t>MARTINEZ GUTIERREZ NANCY ALEJANDRA</t>
  </si>
  <si>
    <t>OLIVAS MINJARES IVON IMELDA</t>
  </si>
  <si>
    <t>PLASCENCIA SANCHEZ JULIO CESAR</t>
  </si>
  <si>
    <t>RAMIREZ BARAJAS OSCAR JAIR</t>
  </si>
  <si>
    <t>RAMIREZ GUERRERO EDITH GUADALUPE</t>
  </si>
  <si>
    <t>RAMIREZ GONZALEZ MIRIAM LIZETH</t>
  </si>
  <si>
    <t>RIZO GONZALEZ ALEJANDRA GUADALUPE</t>
  </si>
  <si>
    <t>RIZO GONZALEZ OSCAR GABRIEL</t>
  </si>
  <si>
    <t>ROCHA LEOS RICARDO ISAIAS</t>
  </si>
  <si>
    <t>SALAS PEREZ MARIA DEL ROSARIO</t>
  </si>
  <si>
    <t>SANCHEZ RAMOS ALEJANDRO</t>
  </si>
  <si>
    <t>SEDANO PORTILLO ISAAC</t>
  </si>
  <si>
    <t>TOSCANO CRUZ GERARDO</t>
  </si>
  <si>
    <t>TOVAR MURO JACOB</t>
  </si>
  <si>
    <t>VALENCIA SANCHEZ ALEJANDRA ROSALIA</t>
  </si>
  <si>
    <t>HONORARIO QUINCENAL</t>
  </si>
  <si>
    <t>HONORARIO MENSUAL BRUTO</t>
  </si>
  <si>
    <t>BARAJAS BANDERAS LUIS ROBERTO</t>
  </si>
  <si>
    <t>VIGENCIA CONTRATO</t>
  </si>
  <si>
    <t>VILLAVERDE GUTIERREZ JUAN EDUARDO</t>
  </si>
  <si>
    <t>GARCIA SANTOS JOSE ANTONIO</t>
  </si>
  <si>
    <t>GONZALEZ BUGARIN JAVIER</t>
  </si>
  <si>
    <t>MENDEZ POMPA GUILLERMO</t>
  </si>
  <si>
    <t>ORTEGA RODRIGUEZ YAZMIN</t>
  </si>
  <si>
    <t>BARAJAS PATIÑO SAMUEL OMAR</t>
  </si>
  <si>
    <t>HERNANDEZ GOMEZ ALONDRA JAQUELINE</t>
  </si>
  <si>
    <t>LEY ESPINOZA LUIS ANTELMO</t>
  </si>
  <si>
    <t>NAVARRO PADILLA NORMA ALICIA</t>
  </si>
  <si>
    <t>OROZCO FLORES VANESSA</t>
  </si>
  <si>
    <t>BARRAGAN BARAJAS KARINA</t>
  </si>
  <si>
    <t>JUAREZ FLORES JOSE DE JESUS</t>
  </si>
  <si>
    <t>LUJAN ESPINOSA ALEJANDRA</t>
  </si>
  <si>
    <t>TORRES GARCIA JOSE MANUEL</t>
  </si>
  <si>
    <t>VAZQUEZ CABELLO JUAN CARLOS</t>
  </si>
  <si>
    <t>MARTINEZ MARTINEZ CESAR IVAN</t>
  </si>
  <si>
    <t>JIMENEZ MARTIN DEL CAMPO MARIA FERNANDA</t>
  </si>
  <si>
    <t>GONZALEZ MORALES ITZEL GUADALUPE</t>
  </si>
  <si>
    <t>RELACION DE PERSONAL POR SERVICIOS PROFESIONALES  (HONORARIOS)</t>
  </si>
  <si>
    <t>16 % IVA</t>
  </si>
  <si>
    <t>CARGO</t>
  </si>
  <si>
    <t>ACEVES DE LA TORRE GABRIELA ARANZAZU</t>
  </si>
  <si>
    <t>ALVARADO MURGUIA JUAN JOSE</t>
  </si>
  <si>
    <t>ARTEAGA SANTILLAN FERNANDO</t>
  </si>
  <si>
    <t>BARAJAS LOPEZ SILVIA YESENIA</t>
  </si>
  <si>
    <t>BECERRA BARRAGAN KAREN NAYELI</t>
  </si>
  <si>
    <t>CASTRO GOMEZ FIDEL</t>
  </si>
  <si>
    <t>CONTRERAS VAZQUEZ LUIS BERNARDO</t>
  </si>
  <si>
    <t>GARCIA MARTINEZ KARLA JACQUELINE</t>
  </si>
  <si>
    <t>GONZALEZ ALVIZO ROSA ELENA</t>
  </si>
  <si>
    <t>HERNANDEZ CASIAN ANDREA ALEJANDRA</t>
  </si>
  <si>
    <t>HERNANDEZ DELGADO LUCILA EDITH</t>
  </si>
  <si>
    <t>LANGUREN VILLEGAS STEPHANIE ARACELI</t>
  </si>
  <si>
    <t>LIRA RODRIGUEZ LETICIA</t>
  </si>
  <si>
    <t>OROZCO RODRIGUEZ  OMAR</t>
  </si>
  <si>
    <t>ORTIZ CERVANTES ARACELI</t>
  </si>
  <si>
    <t>PEREZ ROMERO ILIANA STEPHANIA</t>
  </si>
  <si>
    <t>PULIDO ORENDAIN JOSE GUADALUPE</t>
  </si>
  <si>
    <t>REYES GARCIA LETICIA</t>
  </si>
  <si>
    <t>SALDIVAR ELIZALDE NANCY</t>
  </si>
  <si>
    <t>URBANO CARDONA KAREN ESTEFANIA</t>
  </si>
  <si>
    <t>GONZALEZ CASTRO LILIANA</t>
  </si>
  <si>
    <t>RELACION DE PERSONAL POR SERVICIOS PROFESIONALES  (HONORARIOS)  ASIMILADOS A SALARIOS</t>
  </si>
  <si>
    <t>COORDINACIÓN ADMINISTRATIVA</t>
  </si>
  <si>
    <t>HONORARIOS MENSUAL</t>
  </si>
  <si>
    <t>MENSUAL CON IVA</t>
  </si>
  <si>
    <t>IMPORTE QUINCENAL</t>
  </si>
  <si>
    <t>GOMEZ GONZALEZ BRAULIO EZEQUIEL</t>
  </si>
  <si>
    <t>MARTIN DEL CAMPO GRANADOS  JOCELYN FERNANDA</t>
  </si>
  <si>
    <t>CORRESPONDIENTES A ABRIL-JUNIO 2020</t>
  </si>
  <si>
    <t>CORRESPONDIENTES A LOS MESES DE JULIO A DICIEMBRE DEL 2020</t>
  </si>
  <si>
    <t>BALLESTEROS VAZQUEZ KENYA</t>
  </si>
  <si>
    <t>GONZALEZ LOZANO JORGE</t>
  </si>
  <si>
    <t>MADRIGAL MALDONADO LUCERO BERENICE</t>
  </si>
  <si>
    <t>PUGA MARTINEZ FATIMA PAOLA</t>
  </si>
  <si>
    <t>HONORARIOS ASIMILADOS A SUELDOS Y SALARIOS</t>
  </si>
  <si>
    <t>AGUILERA GOMEZ LAURA OLIVIA</t>
  </si>
  <si>
    <t>BARIER SOTO RICARDO</t>
  </si>
  <si>
    <t>NUÑEZ YAÑEZ DANIEL ALEJANDRO</t>
  </si>
  <si>
    <t>RODRIGUEZ LUNA ALFREDO FERNANDO</t>
  </si>
  <si>
    <t>GUTIERREZ VILLAGRANA ABIGAIL BERENICE</t>
  </si>
  <si>
    <t>MENDOZA GARCIA ARANTXA LEYANETH</t>
  </si>
  <si>
    <t>PIMENTEL NAPOLES CRISTHIAN EDUARDO</t>
  </si>
  <si>
    <t>RODRIGUEZ GOMEZ MARGARITA AHOLIBAMA</t>
  </si>
  <si>
    <t>OLIVARES MEDINA YEI XOCHITL</t>
  </si>
  <si>
    <t>CABELLO LLAMAS JUANCARLOS PRAXEDIS</t>
  </si>
  <si>
    <t>MALDONADO BENITEZ YESSENIA GUADALUPE</t>
  </si>
  <si>
    <t>RUELAS LOPEZ MARCELA MICHELLE</t>
  </si>
  <si>
    <t>CORRESPONDIENTES AL MES DE DICIEMBRE DE 2021.</t>
  </si>
  <si>
    <t>01-DICIEMBRE-2021 AL 31-DICIEMBRE 2021</t>
  </si>
  <si>
    <t>HONORARIOS DICIEMBRE</t>
  </si>
  <si>
    <t xml:space="preserve"> TOTAL DICIEMBRE</t>
  </si>
  <si>
    <t>TORRES MALDONADO KARLA YADIRA</t>
  </si>
  <si>
    <t>LOPEZ MENDOZA ANA SOFIA</t>
  </si>
  <si>
    <t xml:space="preserve">HONORARIOS CORRESPONDIENTES AL MES DE DICIEMBRE 2021 </t>
  </si>
  <si>
    <t>DICIEMBRE</t>
  </si>
  <si>
    <t>GALLARDO ACEVES FERNANDO</t>
  </si>
  <si>
    <t>GARCIA PONCE JOCELYN JAZMIN</t>
  </si>
  <si>
    <t>JIMENEZ TOLENTINO LUIS MARTIN ANTONIO</t>
  </si>
  <si>
    <t>MARTIN DEL CAMPO TOVAR ARANZA CATERINA</t>
  </si>
  <si>
    <t>PEREZ HERNANDEZ VANESA STEPHANIA</t>
  </si>
  <si>
    <t>RAMOS RODRIGUEZ KARLA PATRICIA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</si>
</sst>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6" fillId="5" borderId="0" applyNumberFormat="0" applyBorder="0" applyAlignment="0" applyProtection="0"/>
  </cellStyleXfs>
  <cellXfs count="136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9" fontId="4" fillId="0" borderId="0" xfId="1" applyNumberFormat="1" applyFont="1" applyAlignment="1">
      <alignment horizontal="left"/>
    </xf>
    <xf numFmtId="0" fontId="4" fillId="0" borderId="0" xfId="1" applyFont="1"/>
    <xf numFmtId="17" fontId="4" fillId="0" borderId="0" xfId="1" applyNumberFormat="1" applyFont="1" applyAlignment="1">
      <alignment horizontal="left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4" fillId="0" borderId="0" xfId="1" applyFont="1" applyAlignment="1">
      <alignment horizontal="left"/>
    </xf>
    <xf numFmtId="4" fontId="7" fillId="4" borderId="1" xfId="0" applyNumberFormat="1" applyFont="1" applyFill="1" applyBorder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2" borderId="0" xfId="0" applyFont="1" applyFill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0" fontId="2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9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0" fillId="2" borderId="0" xfId="0" applyFill="1"/>
    <xf numFmtId="0" fontId="8" fillId="2" borderId="0" xfId="0" applyFont="1" applyFill="1"/>
    <xf numFmtId="0" fontId="6" fillId="0" borderId="0" xfId="0" applyFont="1"/>
    <xf numFmtId="17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3" fillId="4" borderId="7" xfId="1" applyFont="1" applyFill="1" applyBorder="1"/>
    <xf numFmtId="0" fontId="3" fillId="4" borderId="5" xfId="1" applyFont="1" applyFill="1" applyBorder="1"/>
    <xf numFmtId="4" fontId="3" fillId="2" borderId="1" xfId="1" applyNumberFormat="1" applyFont="1" applyFill="1" applyBorder="1" applyAlignment="1">
      <alignment horizontal="right"/>
    </xf>
    <xf numFmtId="4" fontId="8" fillId="0" borderId="0" xfId="0" applyNumberFormat="1" applyFont="1"/>
    <xf numFmtId="4" fontId="10" fillId="2" borderId="0" xfId="0" applyNumberFormat="1" applyFont="1" applyFill="1" applyAlignment="1">
      <alignment horizontal="centerContinuous"/>
    </xf>
    <xf numFmtId="4" fontId="10" fillId="0" borderId="0" xfId="0" applyNumberFormat="1" applyFont="1" applyAlignment="1">
      <alignment horizontal="centerContinuous"/>
    </xf>
    <xf numFmtId="4" fontId="9" fillId="0" borderId="0" xfId="0" applyNumberFormat="1" applyFont="1" applyAlignment="1">
      <alignment horizontal="centerContinuous"/>
    </xf>
    <xf numFmtId="4" fontId="9" fillId="0" borderId="0" xfId="0" applyNumberFormat="1" applyFont="1" applyAlignment="1"/>
    <xf numFmtId="4" fontId="9" fillId="0" borderId="0" xfId="0" applyNumberFormat="1" applyFont="1"/>
    <xf numFmtId="0" fontId="6" fillId="0" borderId="2" xfId="0" applyFont="1" applyBorder="1"/>
    <xf numFmtId="0" fontId="4" fillId="0" borderId="3" xfId="1" applyFont="1" applyBorder="1" applyAlignment="1">
      <alignment horizontal="center" vertical="center"/>
    </xf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" fillId="0" borderId="2" xfId="1" applyBorder="1"/>
    <xf numFmtId="0" fontId="4" fillId="0" borderId="2" xfId="1" applyFont="1" applyBorder="1" applyAlignment="1">
      <alignment horizontal="left"/>
    </xf>
    <xf numFmtId="0" fontId="4" fillId="3" borderId="2" xfId="1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3" fillId="2" borderId="1" xfId="0" applyFont="1" applyFill="1" applyBorder="1"/>
    <xf numFmtId="0" fontId="7" fillId="2" borderId="1" xfId="2" applyFont="1" applyFill="1" applyBorder="1"/>
    <xf numFmtId="0" fontId="7" fillId="4" borderId="1" xfId="2" applyFont="1" applyFill="1" applyBorder="1"/>
    <xf numFmtId="4" fontId="7" fillId="4" borderId="1" xfId="2" applyNumberFormat="1" applyFont="1" applyFill="1" applyBorder="1"/>
    <xf numFmtId="0" fontId="7" fillId="4" borderId="7" xfId="0" applyFont="1" applyFill="1" applyBorder="1"/>
    <xf numFmtId="0" fontId="7" fillId="4" borderId="5" xfId="0" applyFont="1" applyFill="1" applyBorder="1"/>
    <xf numFmtId="0" fontId="7" fillId="4" borderId="1" xfId="0" applyFont="1" applyFill="1" applyBorder="1"/>
    <xf numFmtId="0" fontId="7" fillId="4" borderId="7" xfId="2" applyFont="1" applyFill="1" applyBorder="1"/>
    <xf numFmtId="0" fontId="7" fillId="4" borderId="5" xfId="2" applyFont="1" applyFill="1" applyBorder="1"/>
    <xf numFmtId="0" fontId="4" fillId="0" borderId="0" xfId="0" applyFont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17" fontId="7" fillId="0" borderId="0" xfId="0" applyNumberFormat="1" applyFont="1"/>
    <xf numFmtId="4" fontId="7" fillId="2" borderId="1" xfId="2" applyNumberFormat="1" applyFont="1" applyFill="1" applyBorder="1"/>
    <xf numFmtId="4" fontId="7" fillId="2" borderId="1" xfId="0" applyNumberFormat="1" applyFont="1" applyFill="1" applyBorder="1"/>
    <xf numFmtId="0" fontId="1" fillId="2" borderId="2" xfId="0" applyFont="1" applyFill="1" applyBorder="1"/>
    <xf numFmtId="0" fontId="3" fillId="2" borderId="7" xfId="1" applyFont="1" applyFill="1" applyBorder="1"/>
    <xf numFmtId="0" fontId="3" fillId="2" borderId="5" xfId="1" applyFont="1" applyFill="1" applyBorder="1"/>
    <xf numFmtId="4" fontId="3" fillId="2" borderId="1" xfId="0" applyNumberFormat="1" applyFont="1" applyFill="1" applyBorder="1"/>
    <xf numFmtId="0" fontId="17" fillId="2" borderId="13" xfId="0" applyFont="1" applyFill="1" applyBorder="1"/>
    <xf numFmtId="0" fontId="17" fillId="2" borderId="10" xfId="0" applyFont="1" applyFill="1" applyBorder="1"/>
    <xf numFmtId="0" fontId="17" fillId="2" borderId="11" xfId="0" applyFont="1" applyFill="1" applyBorder="1"/>
    <xf numFmtId="4" fontId="18" fillId="2" borderId="18" xfId="0" applyNumberFormat="1" applyFont="1" applyFill="1" applyBorder="1"/>
    <xf numFmtId="0" fontId="1" fillId="4" borderId="1" xfId="0" applyFont="1" applyFill="1" applyBorder="1"/>
    <xf numFmtId="0" fontId="7" fillId="2" borderId="7" xfId="0" applyFont="1" applyFill="1" applyBorder="1"/>
    <xf numFmtId="0" fontId="7" fillId="2" borderId="5" xfId="0" applyFont="1" applyFill="1" applyBorder="1"/>
    <xf numFmtId="0" fontId="7" fillId="2" borderId="1" xfId="0" applyFont="1" applyFill="1" applyBorder="1"/>
    <xf numFmtId="0" fontId="7" fillId="2" borderId="7" xfId="2" applyFont="1" applyFill="1" applyBorder="1"/>
    <xf numFmtId="0" fontId="7" fillId="2" borderId="5" xfId="2" applyFont="1" applyFill="1" applyBorder="1"/>
    <xf numFmtId="0" fontId="3" fillId="2" borderId="4" xfId="0" applyFont="1" applyFill="1" applyBorder="1"/>
    <xf numFmtId="0" fontId="5" fillId="2" borderId="1" xfId="0" applyFont="1" applyFill="1" applyBorder="1"/>
    <xf numFmtId="4" fontId="3" fillId="2" borderId="4" xfId="0" applyNumberFormat="1" applyFont="1" applyFill="1" applyBorder="1"/>
    <xf numFmtId="0" fontId="8" fillId="2" borderId="7" xfId="0" applyFont="1" applyFill="1" applyBorder="1"/>
    <xf numFmtId="0" fontId="8" fillId="2" borderId="5" xfId="0" applyFont="1" applyFill="1" applyBorder="1"/>
    <xf numFmtId="0" fontId="7" fillId="2" borderId="17" xfId="0" applyFont="1" applyFill="1" applyBorder="1"/>
    <xf numFmtId="0" fontId="7" fillId="2" borderId="2" xfId="0" applyFont="1" applyFill="1" applyBorder="1"/>
    <xf numFmtId="4" fontId="19" fillId="2" borderId="2" xfId="0" applyNumberFormat="1" applyFont="1" applyFill="1" applyBorder="1"/>
    <xf numFmtId="4" fontId="20" fillId="2" borderId="2" xfId="0" applyNumberFormat="1" applyFont="1" applyFill="1" applyBorder="1"/>
    <xf numFmtId="0" fontId="8" fillId="4" borderId="7" xfId="2" applyFont="1" applyFill="1" applyBorder="1"/>
    <xf numFmtId="0" fontId="8" fillId="4" borderId="5" xfId="2" applyFont="1" applyFill="1" applyBorder="1"/>
    <xf numFmtId="0" fontId="7" fillId="2" borderId="2" xfId="2" applyFont="1" applyFill="1" applyBorder="1"/>
    <xf numFmtId="0" fontId="1" fillId="2" borderId="1" xfId="0" applyFont="1" applyFill="1" applyBorder="1"/>
    <xf numFmtId="0" fontId="3" fillId="2" borderId="12" xfId="1" applyFont="1" applyFill="1" applyBorder="1"/>
    <xf numFmtId="0" fontId="3" fillId="2" borderId="12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4" fontId="3" fillId="2" borderId="12" xfId="1" applyNumberFormat="1" applyFont="1" applyFill="1" applyBorder="1" applyAlignment="1">
      <alignment horizontal="right"/>
    </xf>
    <xf numFmtId="0" fontId="3" fillId="6" borderId="1" xfId="0" applyFont="1" applyFill="1" applyBorder="1"/>
    <xf numFmtId="0" fontId="3" fillId="6" borderId="7" xfId="1" applyFont="1" applyFill="1" applyBorder="1"/>
    <xf numFmtId="0" fontId="3" fillId="6" borderId="5" xfId="1" applyFont="1" applyFill="1" applyBorder="1"/>
    <xf numFmtId="0" fontId="1" fillId="6" borderId="1" xfId="0" applyFont="1" applyFill="1" applyBorder="1"/>
    <xf numFmtId="4" fontId="3" fillId="6" borderId="1" xfId="0" applyNumberFormat="1" applyFont="1" applyFill="1" applyBorder="1"/>
    <xf numFmtId="4" fontId="3" fillId="6" borderId="1" xfId="1" applyNumberFormat="1" applyFont="1" applyFill="1" applyBorder="1" applyAlignment="1">
      <alignment horizontal="right"/>
    </xf>
    <xf numFmtId="4" fontId="3" fillId="6" borderId="12" xfId="0" applyNumberFormat="1" applyFont="1" applyFill="1" applyBorder="1"/>
    <xf numFmtId="4" fontId="3" fillId="6" borderId="12" xfId="1" applyNumberFormat="1" applyFont="1" applyFill="1" applyBorder="1" applyAlignment="1">
      <alignment horizontal="right"/>
    </xf>
    <xf numFmtId="0" fontId="7" fillId="6" borderId="1" xfId="2" applyFont="1" applyFill="1" applyBorder="1"/>
    <xf numFmtId="4" fontId="7" fillId="6" borderId="1" xfId="2" applyNumberFormat="1" applyFont="1" applyFill="1" applyBorder="1"/>
    <xf numFmtId="4" fontId="7" fillId="6" borderId="1" xfId="2" applyNumberFormat="1" applyFont="1" applyFill="1" applyBorder="1" applyAlignment="1">
      <alignment horizontal="right"/>
    </xf>
    <xf numFmtId="4" fontId="7" fillId="6" borderId="1" xfId="0" applyNumberFormat="1" applyFont="1" applyFill="1" applyBorder="1"/>
    <xf numFmtId="0" fontId="3" fillId="6" borderId="12" xfId="0" applyFont="1" applyFill="1" applyBorder="1"/>
    <xf numFmtId="0" fontId="3" fillId="6" borderId="6" xfId="0" applyFont="1" applyFill="1" applyBorder="1"/>
    <xf numFmtId="0" fontId="3" fillId="6" borderId="9" xfId="1" applyFont="1" applyFill="1" applyBorder="1"/>
    <xf numFmtId="0" fontId="3" fillId="6" borderId="8" xfId="1" applyFont="1" applyFill="1" applyBorder="1"/>
    <xf numFmtId="4" fontId="3" fillId="6" borderId="6" xfId="0" applyNumberFormat="1" applyFont="1" applyFill="1" applyBorder="1"/>
    <xf numFmtId="4" fontId="3" fillId="6" borderId="6" xfId="1" applyNumberFormat="1" applyFont="1" applyFill="1" applyBorder="1" applyAlignment="1">
      <alignment horizontal="right"/>
    </xf>
    <xf numFmtId="4" fontId="3" fillId="2" borderId="14" xfId="0" applyNumberFormat="1" applyFont="1" applyFill="1" applyBorder="1"/>
    <xf numFmtId="4" fontId="7" fillId="4" borderId="22" xfId="0" applyNumberFormat="1" applyFont="1" applyFill="1" applyBorder="1"/>
    <xf numFmtId="4" fontId="7" fillId="2" borderId="22" xfId="0" applyNumberFormat="1" applyFont="1" applyFill="1" applyBorder="1"/>
    <xf numFmtId="4" fontId="20" fillId="2" borderId="17" xfId="0" applyNumberFormat="1" applyFont="1" applyFill="1" applyBorder="1"/>
    <xf numFmtId="4" fontId="3" fillId="2" borderId="21" xfId="0" applyNumberFormat="1" applyFont="1" applyFill="1" applyBorder="1"/>
    <xf numFmtId="4" fontId="3" fillId="2" borderId="2" xfId="0" applyNumberFormat="1" applyFont="1" applyFill="1" applyBorder="1"/>
    <xf numFmtId="4" fontId="14" fillId="0" borderId="14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20" xfId="0" applyNumberFormat="1" applyFont="1" applyFill="1" applyBorder="1" applyAlignment="1">
      <alignment horizontal="center" vertical="center" wrapText="1"/>
    </xf>
    <xf numFmtId="4" fontId="14" fillId="0" borderId="23" xfId="0" applyNumberFormat="1" applyFont="1" applyFill="1" applyBorder="1" applyAlignment="1">
      <alignment horizontal="center" vertical="center" wrapText="1"/>
    </xf>
    <xf numFmtId="4" fontId="3" fillId="4" borderId="21" xfId="0" applyNumberFormat="1" applyFont="1" applyFill="1" applyBorder="1"/>
    <xf numFmtId="4" fontId="3" fillId="4" borderId="24" xfId="0" applyNumberFormat="1" applyFont="1" applyFill="1" applyBorder="1"/>
  </cellXfs>
  <cellStyles count="3">
    <cellStyle name="40% - Énfasis3" xfId="2" builtinId="39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89923</xdr:colOff>
      <xdr:row>5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0"/>
          <a:ext cx="2995048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66675</xdr:rowOff>
    </xdr:from>
    <xdr:to>
      <xdr:col>4</xdr:col>
      <xdr:colOff>337573</xdr:colOff>
      <xdr:row>5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66675"/>
          <a:ext cx="2995048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topLeftCell="A43" workbookViewId="0">
      <selection activeCell="K17" sqref="K17"/>
    </sheetView>
  </sheetViews>
  <sheetFormatPr baseColWidth="10" defaultRowHeight="15" x14ac:dyDescent="0.25"/>
  <cols>
    <col min="1" max="1" width="4.7109375" customWidth="1"/>
    <col min="2" max="2" width="43.5703125" customWidth="1"/>
    <col min="3" max="3" width="44.140625" hidden="1" customWidth="1"/>
    <col min="4" max="4" width="30" hidden="1" customWidth="1"/>
    <col min="5" max="5" width="42.140625" customWidth="1"/>
    <col min="6" max="6" width="13" customWidth="1"/>
    <col min="7" max="8" width="14.42578125" customWidth="1"/>
    <col min="9" max="9" width="17.5703125" customWidth="1"/>
  </cols>
  <sheetData>
    <row r="2" spans="1:10" ht="15.75" x14ac:dyDescent="0.25">
      <c r="C2" s="25" t="s">
        <v>0</v>
      </c>
      <c r="D2" s="26"/>
      <c r="E2" s="26"/>
      <c r="F2" s="26"/>
      <c r="G2" s="26"/>
      <c r="H2" s="26"/>
      <c r="I2" s="26"/>
    </row>
    <row r="3" spans="1:10" ht="15.75" x14ac:dyDescent="0.25">
      <c r="A3" s="2"/>
      <c r="C3" s="26"/>
      <c r="D3" s="27"/>
      <c r="E3" s="27"/>
      <c r="F3" s="28"/>
      <c r="G3" s="28"/>
      <c r="H3" s="28"/>
      <c r="I3" s="28"/>
    </row>
    <row r="4" spans="1:10" x14ac:dyDescent="0.25">
      <c r="A4" s="3"/>
      <c r="C4" s="29" t="s">
        <v>76</v>
      </c>
      <c r="D4" s="29"/>
      <c r="E4" s="29"/>
      <c r="F4" s="28"/>
      <c r="G4" s="28"/>
      <c r="H4" s="28"/>
      <c r="I4" s="28"/>
    </row>
    <row r="5" spans="1:10" x14ac:dyDescent="0.25">
      <c r="A5" s="3"/>
      <c r="C5" s="30" t="s">
        <v>84</v>
      </c>
      <c r="D5" s="29"/>
      <c r="F5" s="2" t="s">
        <v>89</v>
      </c>
      <c r="G5" s="28"/>
      <c r="H5" s="28"/>
      <c r="I5" s="28"/>
    </row>
    <row r="6" spans="1:10" x14ac:dyDescent="0.25">
      <c r="A6" s="3"/>
      <c r="C6" s="10"/>
      <c r="D6" s="4"/>
      <c r="E6" s="4"/>
      <c r="F6" s="69" t="s">
        <v>102</v>
      </c>
      <c r="G6" s="5"/>
      <c r="H6" s="29"/>
      <c r="I6" s="6"/>
    </row>
    <row r="7" spans="1:10" ht="15.75" thickBot="1" x14ac:dyDescent="0.3">
      <c r="A7" s="3"/>
      <c r="B7" s="10"/>
      <c r="C7" s="10"/>
      <c r="D7" s="4"/>
      <c r="E7" s="4"/>
      <c r="G7" s="5"/>
      <c r="H7" s="5"/>
      <c r="I7" s="6"/>
    </row>
    <row r="8" spans="1:10" ht="39" thickBot="1" x14ac:dyDescent="0.3">
      <c r="A8" s="1"/>
      <c r="B8" s="7"/>
      <c r="C8" s="4"/>
      <c r="D8" s="4"/>
      <c r="E8" s="50" t="s">
        <v>33</v>
      </c>
      <c r="F8" s="31" t="s">
        <v>31</v>
      </c>
      <c r="G8" s="32" t="s">
        <v>30</v>
      </c>
      <c r="H8" s="32" t="s">
        <v>104</v>
      </c>
      <c r="I8" s="32" t="s">
        <v>105</v>
      </c>
    </row>
    <row r="9" spans="1:10" ht="15.75" thickBot="1" x14ac:dyDescent="0.3">
      <c r="A9" s="53"/>
      <c r="B9" s="54" t="s">
        <v>1</v>
      </c>
      <c r="C9" s="54"/>
      <c r="D9" s="54"/>
      <c r="E9" s="55" t="s">
        <v>2</v>
      </c>
      <c r="F9" s="55"/>
      <c r="G9" s="55"/>
      <c r="H9" s="55"/>
      <c r="I9" s="55"/>
    </row>
    <row r="10" spans="1:10" x14ac:dyDescent="0.25">
      <c r="A10" s="99">
        <v>1</v>
      </c>
      <c r="B10" s="100" t="s">
        <v>90</v>
      </c>
      <c r="C10" s="101"/>
      <c r="D10" s="102"/>
      <c r="E10" s="98" t="s">
        <v>103</v>
      </c>
      <c r="F10" s="42">
        <v>11020</v>
      </c>
      <c r="G10" s="42">
        <f>F10/2</f>
        <v>5510</v>
      </c>
      <c r="H10" s="42">
        <v>11020</v>
      </c>
      <c r="I10" s="103">
        <f>H10*1</f>
        <v>11020</v>
      </c>
      <c r="J10" s="33"/>
    </row>
    <row r="11" spans="1:10" x14ac:dyDescent="0.25">
      <c r="A11" s="104">
        <v>2</v>
      </c>
      <c r="B11" s="104" t="s">
        <v>57</v>
      </c>
      <c r="C11" s="105"/>
      <c r="D11" s="106"/>
      <c r="E11" s="107" t="s">
        <v>103</v>
      </c>
      <c r="F11" s="108">
        <v>8294</v>
      </c>
      <c r="G11" s="109">
        <f t="shared" ref="G11" si="0">F11/2</f>
        <v>4147</v>
      </c>
      <c r="H11" s="108">
        <v>8294</v>
      </c>
      <c r="I11" s="109">
        <f t="shared" ref="I11:I71" si="1">H11*1</f>
        <v>8294</v>
      </c>
      <c r="J11" s="33"/>
    </row>
    <row r="12" spans="1:10" x14ac:dyDescent="0.25">
      <c r="A12" s="57">
        <v>3</v>
      </c>
      <c r="B12" s="57" t="s">
        <v>32</v>
      </c>
      <c r="C12" s="73" t="s">
        <v>3</v>
      </c>
      <c r="D12" s="74" t="s">
        <v>0</v>
      </c>
      <c r="E12" s="58" t="s">
        <v>103</v>
      </c>
      <c r="F12" s="71">
        <v>11020</v>
      </c>
      <c r="G12" s="42">
        <f t="shared" ref="G12:G71" si="2">F12/2</f>
        <v>5510</v>
      </c>
      <c r="H12" s="71">
        <v>11020</v>
      </c>
      <c r="I12" s="42">
        <f t="shared" si="1"/>
        <v>11020</v>
      </c>
      <c r="J12" s="33"/>
    </row>
    <row r="13" spans="1:10" x14ac:dyDescent="0.25">
      <c r="A13" s="104">
        <v>4</v>
      </c>
      <c r="B13" s="104" t="s">
        <v>39</v>
      </c>
      <c r="C13" s="105" t="s">
        <v>3</v>
      </c>
      <c r="D13" s="106" t="s">
        <v>0</v>
      </c>
      <c r="E13" s="107" t="s">
        <v>103</v>
      </c>
      <c r="F13" s="110">
        <v>21054</v>
      </c>
      <c r="G13" s="111">
        <f t="shared" si="2"/>
        <v>10527</v>
      </c>
      <c r="H13" s="110">
        <v>21054</v>
      </c>
      <c r="I13" s="109">
        <f t="shared" si="1"/>
        <v>21054</v>
      </c>
      <c r="J13" s="33"/>
    </row>
    <row r="14" spans="1:10" x14ac:dyDescent="0.25">
      <c r="A14" s="57">
        <v>5</v>
      </c>
      <c r="B14" s="57" t="s">
        <v>4</v>
      </c>
      <c r="C14" s="73" t="s">
        <v>3</v>
      </c>
      <c r="D14" s="74" t="s">
        <v>0</v>
      </c>
      <c r="E14" s="58" t="s">
        <v>103</v>
      </c>
      <c r="F14" s="75">
        <v>18502</v>
      </c>
      <c r="G14" s="42">
        <f t="shared" si="2"/>
        <v>9251</v>
      </c>
      <c r="H14" s="75">
        <v>18502</v>
      </c>
      <c r="I14" s="42">
        <f t="shared" si="1"/>
        <v>18502</v>
      </c>
      <c r="J14" s="33"/>
    </row>
    <row r="15" spans="1:10" x14ac:dyDescent="0.25">
      <c r="A15" s="104">
        <v>6</v>
      </c>
      <c r="B15" s="104" t="s">
        <v>91</v>
      </c>
      <c r="C15" s="105"/>
      <c r="D15" s="106"/>
      <c r="E15" s="107" t="s">
        <v>103</v>
      </c>
      <c r="F15" s="108">
        <v>11020</v>
      </c>
      <c r="G15" s="109">
        <f t="shared" si="2"/>
        <v>5510</v>
      </c>
      <c r="H15" s="108">
        <v>11020</v>
      </c>
      <c r="I15" s="109">
        <f t="shared" si="1"/>
        <v>11020</v>
      </c>
      <c r="J15" s="33"/>
    </row>
    <row r="16" spans="1:10" s="33" customFormat="1" x14ac:dyDescent="0.25">
      <c r="A16" s="57">
        <v>7</v>
      </c>
      <c r="B16" s="87" t="s">
        <v>44</v>
      </c>
      <c r="C16" s="73" t="s">
        <v>3</v>
      </c>
      <c r="D16" s="74" t="s">
        <v>0</v>
      </c>
      <c r="E16" s="58" t="s">
        <v>103</v>
      </c>
      <c r="F16" s="75">
        <v>18502</v>
      </c>
      <c r="G16" s="42">
        <f t="shared" si="2"/>
        <v>9251</v>
      </c>
      <c r="H16" s="75">
        <v>18502</v>
      </c>
      <c r="I16" s="42">
        <f t="shared" si="1"/>
        <v>18502</v>
      </c>
    </row>
    <row r="17" spans="1:10" s="33" customFormat="1" x14ac:dyDescent="0.25">
      <c r="A17" s="104">
        <v>8</v>
      </c>
      <c r="B17" s="104" t="s">
        <v>59</v>
      </c>
      <c r="C17" s="105" t="s">
        <v>3</v>
      </c>
      <c r="D17" s="106" t="s">
        <v>0</v>
      </c>
      <c r="E17" s="107" t="s">
        <v>103</v>
      </c>
      <c r="F17" s="108">
        <v>8294</v>
      </c>
      <c r="G17" s="109">
        <f t="shared" si="2"/>
        <v>4147</v>
      </c>
      <c r="H17" s="108">
        <v>8294</v>
      </c>
      <c r="I17" s="109">
        <f t="shared" si="1"/>
        <v>8294</v>
      </c>
    </row>
    <row r="18" spans="1:10" x14ac:dyDescent="0.25">
      <c r="A18" s="57">
        <v>9</v>
      </c>
      <c r="B18" s="57" t="s">
        <v>5</v>
      </c>
      <c r="C18" s="73" t="s">
        <v>3</v>
      </c>
      <c r="D18" s="74" t="s">
        <v>0</v>
      </c>
      <c r="E18" s="58" t="s">
        <v>103</v>
      </c>
      <c r="F18" s="75">
        <v>23606</v>
      </c>
      <c r="G18" s="42">
        <f t="shared" si="2"/>
        <v>11803</v>
      </c>
      <c r="H18" s="75">
        <v>23606</v>
      </c>
      <c r="I18" s="42">
        <f t="shared" si="1"/>
        <v>23606</v>
      </c>
      <c r="J18" s="33"/>
    </row>
    <row r="19" spans="1:10" x14ac:dyDescent="0.25">
      <c r="A19" s="104">
        <v>10</v>
      </c>
      <c r="B19" s="104" t="s">
        <v>7</v>
      </c>
      <c r="C19" s="105" t="s">
        <v>3</v>
      </c>
      <c r="D19" s="106" t="s">
        <v>0</v>
      </c>
      <c r="E19" s="112" t="s">
        <v>103</v>
      </c>
      <c r="F19" s="108">
        <v>11020</v>
      </c>
      <c r="G19" s="109">
        <f t="shared" si="2"/>
        <v>5510</v>
      </c>
      <c r="H19" s="108">
        <v>11020</v>
      </c>
      <c r="I19" s="109">
        <f t="shared" si="1"/>
        <v>11020</v>
      </c>
      <c r="J19" s="33"/>
    </row>
    <row r="20" spans="1:10" x14ac:dyDescent="0.25">
      <c r="A20" s="57">
        <v>11</v>
      </c>
      <c r="B20" s="57" t="s">
        <v>6</v>
      </c>
      <c r="C20" s="73" t="s">
        <v>3</v>
      </c>
      <c r="D20" s="74" t="s">
        <v>0</v>
      </c>
      <c r="E20" s="98" t="s">
        <v>103</v>
      </c>
      <c r="F20" s="75">
        <v>33814</v>
      </c>
      <c r="G20" s="42">
        <f t="shared" si="2"/>
        <v>16907</v>
      </c>
      <c r="H20" s="75">
        <v>33814</v>
      </c>
      <c r="I20" s="42">
        <f t="shared" si="1"/>
        <v>33814</v>
      </c>
      <c r="J20" s="33"/>
    </row>
    <row r="21" spans="1:10" x14ac:dyDescent="0.25">
      <c r="A21" s="104">
        <v>12</v>
      </c>
      <c r="B21" s="104" t="s">
        <v>8</v>
      </c>
      <c r="C21" s="105" t="s">
        <v>3</v>
      </c>
      <c r="D21" s="106" t="s">
        <v>0</v>
      </c>
      <c r="E21" s="112" t="s">
        <v>103</v>
      </c>
      <c r="F21" s="108">
        <v>18502</v>
      </c>
      <c r="G21" s="109">
        <f t="shared" si="2"/>
        <v>9251</v>
      </c>
      <c r="H21" s="108">
        <v>18502</v>
      </c>
      <c r="I21" s="109">
        <f t="shared" si="1"/>
        <v>18502</v>
      </c>
      <c r="J21" s="33"/>
    </row>
    <row r="22" spans="1:10" x14ac:dyDescent="0.25">
      <c r="A22" s="57">
        <v>13</v>
      </c>
      <c r="B22" s="57" t="s">
        <v>35</v>
      </c>
      <c r="C22" s="73" t="s">
        <v>3</v>
      </c>
      <c r="D22" s="74" t="s">
        <v>0</v>
      </c>
      <c r="E22" s="98" t="s">
        <v>103</v>
      </c>
      <c r="F22" s="75">
        <v>11020</v>
      </c>
      <c r="G22" s="42">
        <f t="shared" si="2"/>
        <v>5510</v>
      </c>
      <c r="H22" s="75">
        <v>11020</v>
      </c>
      <c r="I22" s="42">
        <f t="shared" si="1"/>
        <v>11020</v>
      </c>
      <c r="J22" s="33"/>
    </row>
    <row r="23" spans="1:10" x14ac:dyDescent="0.25">
      <c r="A23" s="104">
        <v>14</v>
      </c>
      <c r="B23" s="104" t="s">
        <v>81</v>
      </c>
      <c r="C23" s="105" t="s">
        <v>3</v>
      </c>
      <c r="D23" s="106" t="s">
        <v>0</v>
      </c>
      <c r="E23" s="112" t="s">
        <v>103</v>
      </c>
      <c r="F23" s="108">
        <v>11020</v>
      </c>
      <c r="G23" s="109">
        <f t="shared" si="2"/>
        <v>5510</v>
      </c>
      <c r="H23" s="108">
        <v>11020</v>
      </c>
      <c r="I23" s="109">
        <f t="shared" si="1"/>
        <v>11020</v>
      </c>
      <c r="J23" s="33"/>
    </row>
    <row r="24" spans="1:10" x14ac:dyDescent="0.25">
      <c r="A24" s="57">
        <v>15</v>
      </c>
      <c r="B24" s="57" t="s">
        <v>10</v>
      </c>
      <c r="C24" s="73" t="s">
        <v>3</v>
      </c>
      <c r="D24" s="74" t="s">
        <v>0</v>
      </c>
      <c r="E24" s="98" t="s">
        <v>103</v>
      </c>
      <c r="F24" s="75">
        <v>23606</v>
      </c>
      <c r="G24" s="42">
        <f t="shared" si="2"/>
        <v>11803</v>
      </c>
      <c r="H24" s="75">
        <v>23606</v>
      </c>
      <c r="I24" s="42">
        <f t="shared" si="1"/>
        <v>23606</v>
      </c>
      <c r="J24" s="33"/>
    </row>
    <row r="25" spans="1:10" x14ac:dyDescent="0.25">
      <c r="A25" s="104">
        <v>16</v>
      </c>
      <c r="B25" s="112" t="s">
        <v>36</v>
      </c>
      <c r="C25" s="105" t="s">
        <v>3</v>
      </c>
      <c r="D25" s="106" t="s">
        <v>0</v>
      </c>
      <c r="E25" s="112" t="s">
        <v>103</v>
      </c>
      <c r="F25" s="113">
        <v>33814</v>
      </c>
      <c r="G25" s="114">
        <f t="shared" si="2"/>
        <v>16907</v>
      </c>
      <c r="H25" s="113">
        <v>33814</v>
      </c>
      <c r="I25" s="109">
        <f t="shared" si="1"/>
        <v>33814</v>
      </c>
      <c r="J25" s="33"/>
    </row>
    <row r="26" spans="1:10" x14ac:dyDescent="0.25">
      <c r="A26" s="57">
        <v>17</v>
      </c>
      <c r="B26" s="58" t="s">
        <v>51</v>
      </c>
      <c r="C26" s="73"/>
      <c r="D26" s="74"/>
      <c r="E26" s="58" t="s">
        <v>103</v>
      </c>
      <c r="F26" s="75">
        <v>18502</v>
      </c>
      <c r="G26" s="42">
        <f t="shared" ref="G26" si="3">F26/2</f>
        <v>9251</v>
      </c>
      <c r="H26" s="75">
        <v>18502</v>
      </c>
      <c r="I26" s="42">
        <f t="shared" si="1"/>
        <v>18502</v>
      </c>
      <c r="J26" s="33"/>
    </row>
    <row r="27" spans="1:10" x14ac:dyDescent="0.25">
      <c r="A27" s="104">
        <v>18</v>
      </c>
      <c r="B27" s="104" t="s">
        <v>11</v>
      </c>
      <c r="C27" s="105" t="s">
        <v>3</v>
      </c>
      <c r="D27" s="106" t="s">
        <v>0</v>
      </c>
      <c r="E27" s="107" t="s">
        <v>103</v>
      </c>
      <c r="F27" s="108">
        <v>8294</v>
      </c>
      <c r="G27" s="109">
        <f t="shared" si="2"/>
        <v>4147</v>
      </c>
      <c r="H27" s="108">
        <v>8294</v>
      </c>
      <c r="I27" s="109">
        <f t="shared" si="1"/>
        <v>8294</v>
      </c>
      <c r="J27" s="33"/>
    </row>
    <row r="28" spans="1:10" x14ac:dyDescent="0.25">
      <c r="A28" s="57">
        <v>19</v>
      </c>
      <c r="B28" s="57" t="s">
        <v>64</v>
      </c>
      <c r="C28" s="73"/>
      <c r="D28" s="74"/>
      <c r="E28" s="58" t="s">
        <v>103</v>
      </c>
      <c r="F28" s="75">
        <v>8294</v>
      </c>
      <c r="G28" s="42">
        <f t="shared" si="2"/>
        <v>4147</v>
      </c>
      <c r="H28" s="75">
        <v>8294</v>
      </c>
      <c r="I28" s="42">
        <f t="shared" si="1"/>
        <v>8294</v>
      </c>
      <c r="J28" s="33"/>
    </row>
    <row r="29" spans="1:10" x14ac:dyDescent="0.25">
      <c r="A29" s="104">
        <v>20</v>
      </c>
      <c r="B29" s="107" t="s">
        <v>65</v>
      </c>
      <c r="C29" s="105"/>
      <c r="D29" s="106"/>
      <c r="E29" s="112" t="s">
        <v>103</v>
      </c>
      <c r="F29" s="108">
        <v>8294</v>
      </c>
      <c r="G29" s="109">
        <f t="shared" ref="G29" si="4">F29/2</f>
        <v>4147</v>
      </c>
      <c r="H29" s="108">
        <v>8294</v>
      </c>
      <c r="I29" s="109">
        <f t="shared" si="1"/>
        <v>8294</v>
      </c>
      <c r="J29" s="33"/>
    </row>
    <row r="30" spans="1:10" x14ac:dyDescent="0.25">
      <c r="A30" s="57">
        <v>21</v>
      </c>
      <c r="B30" s="57" t="s">
        <v>40</v>
      </c>
      <c r="C30" s="73" t="s">
        <v>3</v>
      </c>
      <c r="D30" s="74" t="s">
        <v>0</v>
      </c>
      <c r="E30" s="98" t="s">
        <v>103</v>
      </c>
      <c r="F30" s="75">
        <v>11020</v>
      </c>
      <c r="G30" s="42">
        <f t="shared" si="2"/>
        <v>5510</v>
      </c>
      <c r="H30" s="75">
        <v>11020</v>
      </c>
      <c r="I30" s="42">
        <f t="shared" si="1"/>
        <v>11020</v>
      </c>
      <c r="J30" s="33"/>
    </row>
    <row r="31" spans="1:10" x14ac:dyDescent="0.25">
      <c r="A31" s="104">
        <v>22</v>
      </c>
      <c r="B31" s="112" t="s">
        <v>50</v>
      </c>
      <c r="C31" s="105" t="s">
        <v>3</v>
      </c>
      <c r="D31" s="106" t="s">
        <v>0</v>
      </c>
      <c r="E31" s="112" t="s">
        <v>103</v>
      </c>
      <c r="F31" s="113">
        <v>8294</v>
      </c>
      <c r="G31" s="114">
        <f t="shared" si="2"/>
        <v>4147</v>
      </c>
      <c r="H31" s="113">
        <v>8294</v>
      </c>
      <c r="I31" s="109">
        <f t="shared" si="1"/>
        <v>8294</v>
      </c>
      <c r="J31" s="33"/>
    </row>
    <row r="32" spans="1:10" x14ac:dyDescent="0.25">
      <c r="A32" s="57">
        <v>23</v>
      </c>
      <c r="B32" s="57" t="s">
        <v>45</v>
      </c>
      <c r="C32" s="73" t="s">
        <v>3</v>
      </c>
      <c r="D32" s="74" t="s">
        <v>0</v>
      </c>
      <c r="E32" s="98" t="s">
        <v>103</v>
      </c>
      <c r="F32" s="71">
        <v>18502</v>
      </c>
      <c r="G32" s="42">
        <f t="shared" si="2"/>
        <v>9251</v>
      </c>
      <c r="H32" s="71">
        <v>18502</v>
      </c>
      <c r="I32" s="42">
        <f t="shared" si="1"/>
        <v>18502</v>
      </c>
      <c r="J32" s="33"/>
    </row>
    <row r="33" spans="1:10" x14ac:dyDescent="0.25">
      <c r="A33" s="104">
        <v>24</v>
      </c>
      <c r="B33" s="104" t="s">
        <v>12</v>
      </c>
      <c r="C33" s="105" t="s">
        <v>3</v>
      </c>
      <c r="D33" s="106" t="s">
        <v>0</v>
      </c>
      <c r="E33" s="112" t="s">
        <v>103</v>
      </c>
      <c r="F33" s="108">
        <v>18502</v>
      </c>
      <c r="G33" s="109">
        <f t="shared" si="2"/>
        <v>9251</v>
      </c>
      <c r="H33" s="108">
        <v>18502</v>
      </c>
      <c r="I33" s="109">
        <f t="shared" si="1"/>
        <v>18502</v>
      </c>
      <c r="J33" s="33"/>
    </row>
    <row r="34" spans="1:10" x14ac:dyDescent="0.25">
      <c r="A34" s="57">
        <v>25</v>
      </c>
      <c r="B34" s="57" t="s">
        <v>41</v>
      </c>
      <c r="C34" s="73" t="s">
        <v>3</v>
      </c>
      <c r="D34" s="74" t="s">
        <v>0</v>
      </c>
      <c r="E34" s="98" t="s">
        <v>103</v>
      </c>
      <c r="F34" s="75">
        <v>18502</v>
      </c>
      <c r="G34" s="42">
        <f t="shared" si="2"/>
        <v>9251</v>
      </c>
      <c r="H34" s="75">
        <v>18502</v>
      </c>
      <c r="I34" s="42">
        <f t="shared" si="1"/>
        <v>18502</v>
      </c>
      <c r="J34" s="33"/>
    </row>
    <row r="35" spans="1:10" x14ac:dyDescent="0.25">
      <c r="A35" s="104">
        <v>26</v>
      </c>
      <c r="B35" s="104" t="s">
        <v>67</v>
      </c>
      <c r="C35" s="105"/>
      <c r="D35" s="106"/>
      <c r="E35" s="112" t="s">
        <v>103</v>
      </c>
      <c r="F35" s="113">
        <v>8294</v>
      </c>
      <c r="G35" s="114">
        <f t="shared" ref="G35" si="5">F35/2</f>
        <v>4147</v>
      </c>
      <c r="H35" s="113">
        <v>8294</v>
      </c>
      <c r="I35" s="109">
        <f t="shared" si="1"/>
        <v>8294</v>
      </c>
      <c r="J35" s="33"/>
    </row>
    <row r="36" spans="1:10" x14ac:dyDescent="0.25">
      <c r="A36" s="57">
        <v>27</v>
      </c>
      <c r="B36" s="57" t="s">
        <v>13</v>
      </c>
      <c r="C36" s="73" t="s">
        <v>3</v>
      </c>
      <c r="D36" s="74" t="s">
        <v>0</v>
      </c>
      <c r="E36" s="98" t="s">
        <v>103</v>
      </c>
      <c r="F36" s="75">
        <v>11020</v>
      </c>
      <c r="G36" s="42">
        <f t="shared" si="2"/>
        <v>5510</v>
      </c>
      <c r="H36" s="75">
        <v>11020</v>
      </c>
      <c r="I36" s="42">
        <f t="shared" si="1"/>
        <v>11020</v>
      </c>
      <c r="J36" s="33"/>
    </row>
    <row r="37" spans="1:10" x14ac:dyDescent="0.25">
      <c r="A37" s="104">
        <v>28</v>
      </c>
      <c r="B37" s="104" t="s">
        <v>14</v>
      </c>
      <c r="C37" s="105" t="s">
        <v>3</v>
      </c>
      <c r="D37" s="106" t="s">
        <v>0</v>
      </c>
      <c r="E37" s="112" t="s">
        <v>103</v>
      </c>
      <c r="F37" s="108">
        <v>33814</v>
      </c>
      <c r="G37" s="109">
        <f t="shared" si="2"/>
        <v>16907</v>
      </c>
      <c r="H37" s="108">
        <v>33814</v>
      </c>
      <c r="I37" s="109">
        <f t="shared" si="1"/>
        <v>33814</v>
      </c>
      <c r="J37" s="33"/>
    </row>
    <row r="38" spans="1:10" x14ac:dyDescent="0.25">
      <c r="A38" s="57">
        <v>29</v>
      </c>
      <c r="B38" s="98" t="s">
        <v>107</v>
      </c>
      <c r="C38" s="73"/>
      <c r="D38" s="74"/>
      <c r="E38" s="98" t="s">
        <v>103</v>
      </c>
      <c r="F38" s="75">
        <v>11020</v>
      </c>
      <c r="G38" s="42">
        <f t="shared" ref="G38" si="6">F38/2</f>
        <v>5510</v>
      </c>
      <c r="H38" s="75">
        <v>11020</v>
      </c>
      <c r="I38" s="42">
        <f t="shared" si="1"/>
        <v>11020</v>
      </c>
      <c r="J38" s="33"/>
    </row>
    <row r="39" spans="1:10" x14ac:dyDescent="0.25">
      <c r="A39" s="104">
        <v>30</v>
      </c>
      <c r="B39" s="107" t="s">
        <v>100</v>
      </c>
      <c r="C39" s="105"/>
      <c r="D39" s="106"/>
      <c r="E39" s="107" t="s">
        <v>103</v>
      </c>
      <c r="F39" s="108">
        <v>11020</v>
      </c>
      <c r="G39" s="109">
        <f t="shared" ref="G39" si="7">F39/2</f>
        <v>5510</v>
      </c>
      <c r="H39" s="108">
        <v>11020</v>
      </c>
      <c r="I39" s="109">
        <f t="shared" si="1"/>
        <v>11020</v>
      </c>
      <c r="J39" s="33"/>
    </row>
    <row r="40" spans="1:10" x14ac:dyDescent="0.25">
      <c r="A40" s="57">
        <v>31</v>
      </c>
      <c r="B40" s="57" t="s">
        <v>82</v>
      </c>
      <c r="C40" s="73" t="s">
        <v>3</v>
      </c>
      <c r="D40" s="74" t="s">
        <v>0</v>
      </c>
      <c r="E40" s="98" t="s">
        <v>103</v>
      </c>
      <c r="F40" s="75">
        <v>11020</v>
      </c>
      <c r="G40" s="42">
        <f t="shared" si="2"/>
        <v>5510</v>
      </c>
      <c r="H40" s="75">
        <v>11020</v>
      </c>
      <c r="I40" s="42">
        <f t="shared" si="1"/>
        <v>11020</v>
      </c>
      <c r="J40" s="33"/>
    </row>
    <row r="41" spans="1:10" x14ac:dyDescent="0.25">
      <c r="A41" s="104">
        <v>32</v>
      </c>
      <c r="B41" s="104" t="s">
        <v>15</v>
      </c>
      <c r="C41" s="105" t="s">
        <v>3</v>
      </c>
      <c r="D41" s="106" t="s">
        <v>0</v>
      </c>
      <c r="E41" s="112" t="s">
        <v>103</v>
      </c>
      <c r="F41" s="108">
        <v>9570</v>
      </c>
      <c r="G41" s="109">
        <f t="shared" si="2"/>
        <v>4785</v>
      </c>
      <c r="H41" s="108">
        <v>9570</v>
      </c>
      <c r="I41" s="109">
        <f t="shared" si="1"/>
        <v>9570</v>
      </c>
      <c r="J41" s="33"/>
    </row>
    <row r="42" spans="1:10" x14ac:dyDescent="0.25">
      <c r="A42" s="57">
        <v>33</v>
      </c>
      <c r="B42" s="57" t="s">
        <v>49</v>
      </c>
      <c r="C42" s="73" t="s">
        <v>3</v>
      </c>
      <c r="D42" s="74" t="s">
        <v>0</v>
      </c>
      <c r="E42" s="98" t="s">
        <v>103</v>
      </c>
      <c r="F42" s="75">
        <v>8294</v>
      </c>
      <c r="G42" s="42">
        <f t="shared" si="2"/>
        <v>4147</v>
      </c>
      <c r="H42" s="75">
        <v>8294</v>
      </c>
      <c r="I42" s="42">
        <f t="shared" si="1"/>
        <v>8294</v>
      </c>
      <c r="J42" s="33"/>
    </row>
    <row r="43" spans="1:10" x14ac:dyDescent="0.25">
      <c r="A43" s="104">
        <v>34</v>
      </c>
      <c r="B43" s="104" t="s">
        <v>37</v>
      </c>
      <c r="C43" s="105" t="s">
        <v>3</v>
      </c>
      <c r="D43" s="106" t="s">
        <v>0</v>
      </c>
      <c r="E43" s="112" t="s">
        <v>103</v>
      </c>
      <c r="F43" s="108">
        <v>18502</v>
      </c>
      <c r="G43" s="109">
        <f t="shared" si="2"/>
        <v>9251</v>
      </c>
      <c r="H43" s="108">
        <v>18502</v>
      </c>
      <c r="I43" s="109">
        <f t="shared" si="1"/>
        <v>18502</v>
      </c>
      <c r="J43" s="33"/>
    </row>
    <row r="44" spans="1:10" x14ac:dyDescent="0.25">
      <c r="A44" s="57">
        <v>35</v>
      </c>
      <c r="B44" s="98" t="s">
        <v>95</v>
      </c>
      <c r="C44" s="73"/>
      <c r="D44" s="74"/>
      <c r="E44" s="98" t="s">
        <v>103</v>
      </c>
      <c r="F44" s="75">
        <v>11020</v>
      </c>
      <c r="G44" s="42">
        <f t="shared" ref="G44" si="8">F44/2</f>
        <v>5510</v>
      </c>
      <c r="H44" s="75">
        <v>11020</v>
      </c>
      <c r="I44" s="42">
        <f t="shared" si="1"/>
        <v>11020</v>
      </c>
      <c r="J44" s="33"/>
    </row>
    <row r="45" spans="1:10" x14ac:dyDescent="0.25">
      <c r="A45" s="104">
        <v>36</v>
      </c>
      <c r="B45" s="104" t="s">
        <v>42</v>
      </c>
      <c r="C45" s="105" t="s">
        <v>3</v>
      </c>
      <c r="D45" s="106" t="s">
        <v>0</v>
      </c>
      <c r="E45" s="112" t="s">
        <v>103</v>
      </c>
      <c r="F45" s="108">
        <v>11020</v>
      </c>
      <c r="G45" s="109">
        <f t="shared" si="2"/>
        <v>5510</v>
      </c>
      <c r="H45" s="108">
        <v>11020</v>
      </c>
      <c r="I45" s="109">
        <f t="shared" si="1"/>
        <v>11020</v>
      </c>
      <c r="J45" s="33"/>
    </row>
    <row r="46" spans="1:10" x14ac:dyDescent="0.25">
      <c r="A46" s="57">
        <v>37</v>
      </c>
      <c r="B46" s="57" t="s">
        <v>92</v>
      </c>
      <c r="C46" s="73" t="s">
        <v>3</v>
      </c>
      <c r="D46" s="74" t="s">
        <v>0</v>
      </c>
      <c r="E46" s="98" t="s">
        <v>103</v>
      </c>
      <c r="F46" s="71">
        <v>18502</v>
      </c>
      <c r="G46" s="42">
        <f t="shared" si="2"/>
        <v>9251</v>
      </c>
      <c r="H46" s="71">
        <v>18502</v>
      </c>
      <c r="I46" s="42">
        <f t="shared" si="1"/>
        <v>18502</v>
      </c>
      <c r="J46" s="33"/>
    </row>
    <row r="47" spans="1:10" x14ac:dyDescent="0.25">
      <c r="A47" s="104">
        <v>38</v>
      </c>
      <c r="B47" s="107" t="s">
        <v>98</v>
      </c>
      <c r="C47" s="105"/>
      <c r="D47" s="106"/>
      <c r="E47" s="107" t="s">
        <v>103</v>
      </c>
      <c r="F47" s="115">
        <v>18502</v>
      </c>
      <c r="G47" s="109">
        <f t="shared" ref="G47" si="9">F47/2</f>
        <v>9251</v>
      </c>
      <c r="H47" s="115">
        <v>18502</v>
      </c>
      <c r="I47" s="109">
        <f t="shared" si="1"/>
        <v>18502</v>
      </c>
      <c r="J47" s="33"/>
    </row>
    <row r="48" spans="1:10" x14ac:dyDescent="0.25">
      <c r="A48" s="57">
        <v>39</v>
      </c>
      <c r="B48" s="57" t="s">
        <v>16</v>
      </c>
      <c r="C48" s="73" t="s">
        <v>3</v>
      </c>
      <c r="D48" s="74" t="s">
        <v>0</v>
      </c>
      <c r="E48" s="58" t="s">
        <v>103</v>
      </c>
      <c r="F48" s="71">
        <v>8294</v>
      </c>
      <c r="G48" s="42">
        <f t="shared" si="2"/>
        <v>4147</v>
      </c>
      <c r="H48" s="71">
        <v>8294</v>
      </c>
      <c r="I48" s="42">
        <f t="shared" si="1"/>
        <v>8294</v>
      </c>
      <c r="J48" s="33"/>
    </row>
    <row r="49" spans="1:10" x14ac:dyDescent="0.25">
      <c r="A49" s="104">
        <v>40</v>
      </c>
      <c r="B49" s="104" t="s">
        <v>43</v>
      </c>
      <c r="C49" s="105" t="s">
        <v>3</v>
      </c>
      <c r="D49" s="106" t="s">
        <v>0</v>
      </c>
      <c r="E49" s="107" t="s">
        <v>103</v>
      </c>
      <c r="F49" s="108">
        <v>8294</v>
      </c>
      <c r="G49" s="109">
        <f t="shared" si="2"/>
        <v>4147</v>
      </c>
      <c r="H49" s="108">
        <v>8294</v>
      </c>
      <c r="I49" s="109">
        <f t="shared" si="1"/>
        <v>8294</v>
      </c>
      <c r="J49" s="33"/>
    </row>
    <row r="50" spans="1:10" x14ac:dyDescent="0.25">
      <c r="A50" s="57">
        <v>41</v>
      </c>
      <c r="B50" s="57" t="s">
        <v>38</v>
      </c>
      <c r="C50" s="73" t="s">
        <v>3</v>
      </c>
      <c r="D50" s="74" t="s">
        <v>0</v>
      </c>
      <c r="E50" s="98" t="s">
        <v>103</v>
      </c>
      <c r="F50" s="71">
        <v>8294</v>
      </c>
      <c r="G50" s="42">
        <f t="shared" si="2"/>
        <v>4147</v>
      </c>
      <c r="H50" s="71">
        <v>8294</v>
      </c>
      <c r="I50" s="42">
        <f t="shared" si="1"/>
        <v>8294</v>
      </c>
      <c r="J50" s="33"/>
    </row>
    <row r="51" spans="1:10" x14ac:dyDescent="0.25">
      <c r="A51" s="104">
        <v>42</v>
      </c>
      <c r="B51" s="104" t="s">
        <v>17</v>
      </c>
      <c r="C51" s="105" t="s">
        <v>3</v>
      </c>
      <c r="D51" s="106" t="s">
        <v>0</v>
      </c>
      <c r="E51" s="112" t="s">
        <v>103</v>
      </c>
      <c r="F51" s="108">
        <v>11020</v>
      </c>
      <c r="G51" s="109">
        <f t="shared" si="2"/>
        <v>5510</v>
      </c>
      <c r="H51" s="108">
        <v>11020</v>
      </c>
      <c r="I51" s="109">
        <f t="shared" si="1"/>
        <v>11020</v>
      </c>
      <c r="J51" s="33"/>
    </row>
    <row r="52" spans="1:10" x14ac:dyDescent="0.25">
      <c r="A52" s="57">
        <v>43</v>
      </c>
      <c r="B52" s="57" t="s">
        <v>71</v>
      </c>
      <c r="C52" s="73" t="s">
        <v>3</v>
      </c>
      <c r="D52" s="74" t="s">
        <v>0</v>
      </c>
      <c r="E52" s="98" t="s">
        <v>103</v>
      </c>
      <c r="F52" s="71">
        <v>11020</v>
      </c>
      <c r="G52" s="42">
        <f t="shared" si="2"/>
        <v>5510</v>
      </c>
      <c r="H52" s="71">
        <v>11020</v>
      </c>
      <c r="I52" s="42">
        <f t="shared" si="1"/>
        <v>11020</v>
      </c>
      <c r="J52" s="33"/>
    </row>
    <row r="53" spans="1:10" x14ac:dyDescent="0.25">
      <c r="A53" s="104">
        <v>44</v>
      </c>
      <c r="B53" s="104" t="s">
        <v>18</v>
      </c>
      <c r="C53" s="105" t="s">
        <v>3</v>
      </c>
      <c r="D53" s="106" t="s">
        <v>0</v>
      </c>
      <c r="E53" s="112" t="s">
        <v>103</v>
      </c>
      <c r="F53" s="108">
        <v>11020</v>
      </c>
      <c r="G53" s="109">
        <f t="shared" si="2"/>
        <v>5510</v>
      </c>
      <c r="H53" s="108">
        <v>11020</v>
      </c>
      <c r="I53" s="109">
        <f t="shared" si="1"/>
        <v>11020</v>
      </c>
      <c r="J53" s="33"/>
    </row>
    <row r="54" spans="1:10" x14ac:dyDescent="0.25">
      <c r="A54" s="57">
        <v>45</v>
      </c>
      <c r="B54" s="57" t="s">
        <v>20</v>
      </c>
      <c r="C54" s="73" t="s">
        <v>3</v>
      </c>
      <c r="D54" s="74" t="s">
        <v>0</v>
      </c>
      <c r="E54" s="98" t="s">
        <v>103</v>
      </c>
      <c r="F54" s="75">
        <v>18502</v>
      </c>
      <c r="G54" s="42">
        <f t="shared" si="2"/>
        <v>9251</v>
      </c>
      <c r="H54" s="75">
        <v>18502</v>
      </c>
      <c r="I54" s="42">
        <f t="shared" si="1"/>
        <v>18502</v>
      </c>
      <c r="J54" s="33"/>
    </row>
    <row r="55" spans="1:10" x14ac:dyDescent="0.25">
      <c r="A55" s="104">
        <v>46</v>
      </c>
      <c r="B55" s="104" t="s">
        <v>72</v>
      </c>
      <c r="C55" s="105"/>
      <c r="D55" s="106"/>
      <c r="E55" s="112" t="s">
        <v>103</v>
      </c>
      <c r="F55" s="108">
        <v>11020</v>
      </c>
      <c r="G55" s="109">
        <f t="shared" si="2"/>
        <v>5510</v>
      </c>
      <c r="H55" s="108">
        <v>11020</v>
      </c>
      <c r="I55" s="109">
        <f t="shared" si="1"/>
        <v>11020</v>
      </c>
      <c r="J55" s="33"/>
    </row>
    <row r="56" spans="1:10" x14ac:dyDescent="0.25">
      <c r="A56" s="57">
        <v>47</v>
      </c>
      <c r="B56" s="57" t="s">
        <v>21</v>
      </c>
      <c r="C56" s="73" t="s">
        <v>3</v>
      </c>
      <c r="D56" s="74" t="s">
        <v>0</v>
      </c>
      <c r="E56" s="98" t="s">
        <v>103</v>
      </c>
      <c r="F56" s="75">
        <v>18502</v>
      </c>
      <c r="G56" s="42">
        <f t="shared" si="2"/>
        <v>9251</v>
      </c>
      <c r="H56" s="75">
        <v>18502</v>
      </c>
      <c r="I56" s="42">
        <f t="shared" si="1"/>
        <v>18502</v>
      </c>
      <c r="J56" s="33"/>
    </row>
    <row r="57" spans="1:10" x14ac:dyDescent="0.25">
      <c r="A57" s="104">
        <v>48</v>
      </c>
      <c r="B57" s="104" t="s">
        <v>22</v>
      </c>
      <c r="C57" s="105" t="s">
        <v>3</v>
      </c>
      <c r="D57" s="106" t="s">
        <v>0</v>
      </c>
      <c r="E57" s="112" t="s">
        <v>103</v>
      </c>
      <c r="F57" s="108">
        <v>21054</v>
      </c>
      <c r="G57" s="109">
        <f t="shared" si="2"/>
        <v>10527</v>
      </c>
      <c r="H57" s="108">
        <v>21054</v>
      </c>
      <c r="I57" s="109">
        <f t="shared" si="1"/>
        <v>21054</v>
      </c>
      <c r="J57" s="33"/>
    </row>
    <row r="58" spans="1:10" x14ac:dyDescent="0.25">
      <c r="A58" s="57">
        <v>49</v>
      </c>
      <c r="B58" s="57" t="s">
        <v>23</v>
      </c>
      <c r="C58" s="73" t="s">
        <v>3</v>
      </c>
      <c r="D58" s="74" t="s">
        <v>0</v>
      </c>
      <c r="E58" s="98" t="s">
        <v>103</v>
      </c>
      <c r="F58" s="75">
        <v>18502</v>
      </c>
      <c r="G58" s="42">
        <f t="shared" si="2"/>
        <v>9251</v>
      </c>
      <c r="H58" s="75">
        <v>18502</v>
      </c>
      <c r="I58" s="42">
        <f t="shared" si="1"/>
        <v>18502</v>
      </c>
      <c r="J58" s="33"/>
    </row>
    <row r="59" spans="1:10" x14ac:dyDescent="0.25">
      <c r="A59" s="104">
        <v>50</v>
      </c>
      <c r="B59" s="107" t="s">
        <v>97</v>
      </c>
      <c r="C59" s="105"/>
      <c r="D59" s="106"/>
      <c r="E59" s="112" t="s">
        <v>103</v>
      </c>
      <c r="F59" s="108">
        <v>11020</v>
      </c>
      <c r="G59" s="109">
        <f t="shared" ref="G59" si="10">F59/2</f>
        <v>5510</v>
      </c>
      <c r="H59" s="108">
        <v>11020</v>
      </c>
      <c r="I59" s="109">
        <f t="shared" si="1"/>
        <v>11020</v>
      </c>
      <c r="J59" s="33"/>
    </row>
    <row r="60" spans="1:10" x14ac:dyDescent="0.25">
      <c r="A60" s="57">
        <v>51</v>
      </c>
      <c r="B60" s="98" t="s">
        <v>101</v>
      </c>
      <c r="C60" s="73"/>
      <c r="D60" s="74"/>
      <c r="E60" s="58" t="s">
        <v>103</v>
      </c>
      <c r="F60" s="75">
        <v>11020</v>
      </c>
      <c r="G60" s="42">
        <f t="shared" ref="G60" si="11">F60/2</f>
        <v>5510</v>
      </c>
      <c r="H60" s="75">
        <v>11020</v>
      </c>
      <c r="I60" s="42">
        <f t="shared" si="1"/>
        <v>11020</v>
      </c>
      <c r="J60" s="33"/>
    </row>
    <row r="61" spans="1:10" x14ac:dyDescent="0.25">
      <c r="A61" s="104">
        <v>52</v>
      </c>
      <c r="B61" s="104" t="s">
        <v>24</v>
      </c>
      <c r="C61" s="105" t="s">
        <v>3</v>
      </c>
      <c r="D61" s="106" t="s">
        <v>0</v>
      </c>
      <c r="E61" s="112" t="s">
        <v>103</v>
      </c>
      <c r="F61" s="108">
        <v>18502</v>
      </c>
      <c r="G61" s="109">
        <f t="shared" si="2"/>
        <v>9251</v>
      </c>
      <c r="H61" s="108">
        <v>18502</v>
      </c>
      <c r="I61" s="109">
        <f t="shared" si="1"/>
        <v>18502</v>
      </c>
      <c r="J61" s="33"/>
    </row>
    <row r="62" spans="1:10" x14ac:dyDescent="0.25">
      <c r="A62" s="57">
        <v>53</v>
      </c>
      <c r="B62" s="57" t="s">
        <v>73</v>
      </c>
      <c r="C62" s="73"/>
      <c r="D62" s="74"/>
      <c r="E62" s="98" t="s">
        <v>103</v>
      </c>
      <c r="F62" s="75">
        <v>8294</v>
      </c>
      <c r="G62" s="42">
        <f t="shared" si="2"/>
        <v>4147</v>
      </c>
      <c r="H62" s="75">
        <v>8294</v>
      </c>
      <c r="I62" s="42">
        <f t="shared" si="1"/>
        <v>8294</v>
      </c>
      <c r="J62" s="33"/>
    </row>
    <row r="63" spans="1:10" x14ac:dyDescent="0.25">
      <c r="A63" s="104">
        <v>54</v>
      </c>
      <c r="B63" s="104" t="s">
        <v>26</v>
      </c>
      <c r="C63" s="105" t="s">
        <v>3</v>
      </c>
      <c r="D63" s="106" t="s">
        <v>0</v>
      </c>
      <c r="E63" s="112" t="s">
        <v>103</v>
      </c>
      <c r="F63" s="108">
        <v>33814</v>
      </c>
      <c r="G63" s="109">
        <f>F63/2</f>
        <v>16907</v>
      </c>
      <c r="H63" s="108">
        <v>33814</v>
      </c>
      <c r="I63" s="109">
        <f t="shared" si="1"/>
        <v>33814</v>
      </c>
      <c r="J63" s="33"/>
    </row>
    <row r="64" spans="1:10" x14ac:dyDescent="0.25">
      <c r="A64" s="57">
        <v>55</v>
      </c>
      <c r="B64" s="57" t="s">
        <v>47</v>
      </c>
      <c r="C64" s="73" t="s">
        <v>3</v>
      </c>
      <c r="D64" s="74" t="s">
        <v>0</v>
      </c>
      <c r="E64" s="98" t="s">
        <v>103</v>
      </c>
      <c r="F64" s="75">
        <v>11020</v>
      </c>
      <c r="G64" s="42">
        <f t="shared" si="2"/>
        <v>5510</v>
      </c>
      <c r="H64" s="75">
        <v>11020</v>
      </c>
      <c r="I64" s="42">
        <f t="shared" si="1"/>
        <v>11020</v>
      </c>
      <c r="J64" s="33"/>
    </row>
    <row r="65" spans="1:10" x14ac:dyDescent="0.25">
      <c r="A65" s="104">
        <v>56</v>
      </c>
      <c r="B65" s="107" t="s">
        <v>106</v>
      </c>
      <c r="C65" s="105"/>
      <c r="D65" s="106"/>
      <c r="E65" s="107" t="s">
        <v>103</v>
      </c>
      <c r="F65" s="108">
        <v>11020</v>
      </c>
      <c r="G65" s="109">
        <f t="shared" ref="G65" si="12">F65/2</f>
        <v>5510</v>
      </c>
      <c r="H65" s="108">
        <v>11020</v>
      </c>
      <c r="I65" s="109">
        <f t="shared" si="1"/>
        <v>11020</v>
      </c>
      <c r="J65" s="33"/>
    </row>
    <row r="66" spans="1:10" x14ac:dyDescent="0.25">
      <c r="A66" s="57">
        <v>57</v>
      </c>
      <c r="B66" s="57" t="s">
        <v>27</v>
      </c>
      <c r="C66" s="73" t="s">
        <v>3</v>
      </c>
      <c r="D66" s="74" t="s">
        <v>0</v>
      </c>
      <c r="E66" s="58" t="s">
        <v>103</v>
      </c>
      <c r="F66" s="75">
        <v>9570</v>
      </c>
      <c r="G66" s="42">
        <f t="shared" si="2"/>
        <v>4785</v>
      </c>
      <c r="H66" s="75">
        <v>9570</v>
      </c>
      <c r="I66" s="42">
        <f t="shared" si="1"/>
        <v>9570</v>
      </c>
      <c r="J66" s="33"/>
    </row>
    <row r="67" spans="1:10" x14ac:dyDescent="0.25">
      <c r="A67" s="104">
        <v>58</v>
      </c>
      <c r="B67" s="104" t="s">
        <v>28</v>
      </c>
      <c r="C67" s="105" t="s">
        <v>3</v>
      </c>
      <c r="D67" s="106" t="s">
        <v>0</v>
      </c>
      <c r="E67" s="107" t="s">
        <v>103</v>
      </c>
      <c r="F67" s="108">
        <v>26158</v>
      </c>
      <c r="G67" s="109">
        <f t="shared" si="2"/>
        <v>13079</v>
      </c>
      <c r="H67" s="108">
        <v>26158</v>
      </c>
      <c r="I67" s="109">
        <f t="shared" si="1"/>
        <v>26158</v>
      </c>
      <c r="J67" s="33"/>
    </row>
    <row r="68" spans="1:10" x14ac:dyDescent="0.25">
      <c r="A68" s="57">
        <v>59</v>
      </c>
      <c r="B68" s="57" t="s">
        <v>74</v>
      </c>
      <c r="C68" s="73"/>
      <c r="D68" s="74"/>
      <c r="E68" s="58" t="s">
        <v>103</v>
      </c>
      <c r="F68" s="75">
        <v>11020</v>
      </c>
      <c r="G68" s="42">
        <f t="shared" ref="G68" si="13">F68/2</f>
        <v>5510</v>
      </c>
      <c r="H68" s="75">
        <v>11020</v>
      </c>
      <c r="I68" s="42">
        <f t="shared" si="1"/>
        <v>11020</v>
      </c>
      <c r="J68" s="33"/>
    </row>
    <row r="69" spans="1:10" x14ac:dyDescent="0.25">
      <c r="A69" s="104">
        <v>60</v>
      </c>
      <c r="B69" s="116" t="s">
        <v>29</v>
      </c>
      <c r="C69" s="105" t="s">
        <v>3</v>
      </c>
      <c r="D69" s="106" t="s">
        <v>0</v>
      </c>
      <c r="E69" s="107" t="s">
        <v>103</v>
      </c>
      <c r="F69" s="108">
        <v>18502</v>
      </c>
      <c r="G69" s="109">
        <f t="shared" si="2"/>
        <v>9251</v>
      </c>
      <c r="H69" s="108">
        <v>18502</v>
      </c>
      <c r="I69" s="109">
        <f t="shared" si="1"/>
        <v>18502</v>
      </c>
      <c r="J69" s="33"/>
    </row>
    <row r="70" spans="1:10" x14ac:dyDescent="0.25">
      <c r="A70" s="57">
        <v>61</v>
      </c>
      <c r="B70" s="57" t="s">
        <v>48</v>
      </c>
      <c r="C70" s="73" t="s">
        <v>3</v>
      </c>
      <c r="D70" s="74" t="s">
        <v>0</v>
      </c>
      <c r="E70" s="58" t="s">
        <v>103</v>
      </c>
      <c r="F70" s="75">
        <v>11020</v>
      </c>
      <c r="G70" s="42">
        <f t="shared" si="2"/>
        <v>5510</v>
      </c>
      <c r="H70" s="75">
        <v>11020</v>
      </c>
      <c r="I70" s="42">
        <f t="shared" si="1"/>
        <v>11020</v>
      </c>
      <c r="J70" s="33"/>
    </row>
    <row r="71" spans="1:10" ht="15.75" thickBot="1" x14ac:dyDescent="0.3">
      <c r="A71" s="117">
        <v>62</v>
      </c>
      <c r="B71" s="117" t="s">
        <v>34</v>
      </c>
      <c r="C71" s="118" t="s">
        <v>3</v>
      </c>
      <c r="D71" s="119" t="s">
        <v>0</v>
      </c>
      <c r="E71" s="107" t="s">
        <v>103</v>
      </c>
      <c r="F71" s="120">
        <v>11020</v>
      </c>
      <c r="G71" s="121">
        <f t="shared" si="2"/>
        <v>5510</v>
      </c>
      <c r="H71" s="120">
        <v>11020</v>
      </c>
      <c r="I71" s="109">
        <f t="shared" si="1"/>
        <v>11020</v>
      </c>
      <c r="J71" s="33"/>
    </row>
    <row r="72" spans="1:10" ht="15.75" thickBot="1" x14ac:dyDescent="0.3">
      <c r="A72" s="76"/>
      <c r="B72" s="76"/>
      <c r="C72" s="77"/>
      <c r="D72" s="78"/>
      <c r="E72" s="72"/>
      <c r="F72" s="79">
        <f>SUM(F10:F71)</f>
        <v>911412</v>
      </c>
      <c r="G72" s="79">
        <f t="shared" ref="G72:I72" si="14">SUM(G10:G71)</f>
        <v>455706</v>
      </c>
      <c r="H72" s="79">
        <f t="shared" si="14"/>
        <v>911412</v>
      </c>
      <c r="I72" s="79">
        <f t="shared" si="14"/>
        <v>911412</v>
      </c>
      <c r="J72" s="33"/>
    </row>
  </sheetData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5" workbookViewId="0">
      <selection activeCell="P34" sqref="P34"/>
    </sheetView>
  </sheetViews>
  <sheetFormatPr baseColWidth="10" defaultRowHeight="12.75" x14ac:dyDescent="0.2"/>
  <cols>
    <col min="1" max="1" width="5.140625" style="12" bestFit="1" customWidth="1"/>
    <col min="2" max="2" width="43.5703125" style="12" customWidth="1"/>
    <col min="3" max="3" width="34.140625" style="12" hidden="1" customWidth="1"/>
    <col min="4" max="4" width="49" style="12" hidden="1" customWidth="1"/>
    <col min="5" max="5" width="44" style="12" customWidth="1"/>
    <col min="6" max="6" width="11.85546875" style="43" bestFit="1" customWidth="1"/>
    <col min="7" max="7" width="9.140625" style="43" bestFit="1" customWidth="1"/>
    <col min="8" max="8" width="10.140625" style="43" bestFit="1" customWidth="1"/>
    <col min="9" max="9" width="10.42578125" style="43" bestFit="1" customWidth="1"/>
    <col min="10" max="10" width="12.7109375" style="43" customWidth="1"/>
    <col min="11" max="11" width="13.140625" style="43" customWidth="1"/>
    <col min="12" max="16384" width="11.42578125" style="12"/>
  </cols>
  <sheetData>
    <row r="1" spans="1:14" ht="15.75" x14ac:dyDescent="0.25">
      <c r="C1" s="21"/>
    </row>
    <row r="2" spans="1:14" ht="15.75" x14ac:dyDescent="0.25">
      <c r="A2" s="13"/>
      <c r="C2" s="22" t="s">
        <v>0</v>
      </c>
      <c r="D2" s="15"/>
      <c r="E2" s="15"/>
      <c r="F2" s="44"/>
      <c r="G2" s="46"/>
      <c r="H2" s="46"/>
      <c r="I2" s="46"/>
      <c r="J2" s="46"/>
      <c r="K2" s="46"/>
    </row>
    <row r="3" spans="1:14" ht="15.75" x14ac:dyDescent="0.25">
      <c r="A3" s="17"/>
      <c r="B3" s="18"/>
      <c r="C3" s="22" t="s">
        <v>77</v>
      </c>
      <c r="D3" s="14"/>
      <c r="E3" s="14"/>
      <c r="F3" s="45"/>
    </row>
    <row r="4" spans="1:14" ht="15.75" x14ac:dyDescent="0.25">
      <c r="A4" s="19"/>
      <c r="C4" s="23" t="s">
        <v>52</v>
      </c>
      <c r="D4" s="16"/>
      <c r="E4" s="66" t="s">
        <v>108</v>
      </c>
      <c r="F4" s="67"/>
      <c r="G4" s="67"/>
      <c r="H4" s="68"/>
      <c r="I4" s="68"/>
      <c r="J4" s="68"/>
      <c r="K4" s="68"/>
    </row>
    <row r="5" spans="1:14" ht="15.75" x14ac:dyDescent="0.25">
      <c r="A5" s="19"/>
      <c r="C5" s="23" t="s">
        <v>83</v>
      </c>
      <c r="D5" s="16"/>
      <c r="E5" s="16"/>
      <c r="F5" s="46"/>
      <c r="G5" s="46"/>
      <c r="H5" s="46"/>
      <c r="I5" s="46"/>
      <c r="J5" s="46"/>
      <c r="K5" s="46"/>
    </row>
    <row r="6" spans="1:14" ht="16.5" thickBot="1" x14ac:dyDescent="0.3">
      <c r="A6" s="19"/>
      <c r="B6" s="20"/>
      <c r="C6" s="24"/>
      <c r="D6" s="20"/>
      <c r="E6" s="20"/>
      <c r="F6" s="47"/>
      <c r="G6" s="47"/>
      <c r="H6" s="47"/>
      <c r="I6" s="47"/>
      <c r="J6" s="48"/>
      <c r="K6" s="48"/>
    </row>
    <row r="7" spans="1:14" ht="13.5" customHeight="1" thickBot="1" x14ac:dyDescent="0.25">
      <c r="A7" s="35"/>
      <c r="B7" s="36"/>
      <c r="C7" s="37"/>
      <c r="D7" s="37"/>
      <c r="E7" s="37"/>
      <c r="F7" s="128" t="s">
        <v>78</v>
      </c>
      <c r="G7" s="130" t="s">
        <v>53</v>
      </c>
      <c r="H7" s="130" t="s">
        <v>79</v>
      </c>
      <c r="I7" s="130" t="s">
        <v>80</v>
      </c>
      <c r="J7" s="128" t="s">
        <v>109</v>
      </c>
      <c r="K7" s="132" t="s">
        <v>105</v>
      </c>
      <c r="L7" s="38"/>
      <c r="M7" s="38"/>
    </row>
    <row r="8" spans="1:14" ht="26.25" customHeight="1" thickBot="1" x14ac:dyDescent="0.25">
      <c r="A8" s="49"/>
      <c r="B8" s="56" t="s">
        <v>1</v>
      </c>
      <c r="C8" s="51" t="s">
        <v>54</v>
      </c>
      <c r="D8" s="52"/>
      <c r="E8" s="56" t="s">
        <v>33</v>
      </c>
      <c r="F8" s="129"/>
      <c r="G8" s="131"/>
      <c r="H8" s="131"/>
      <c r="I8" s="131"/>
      <c r="J8" s="129"/>
      <c r="K8" s="133"/>
      <c r="L8" s="38"/>
      <c r="M8" s="38"/>
    </row>
    <row r="9" spans="1:14" x14ac:dyDescent="0.2">
      <c r="A9" s="86">
        <v>1</v>
      </c>
      <c r="B9" s="86" t="s">
        <v>55</v>
      </c>
      <c r="C9" s="73" t="s">
        <v>3</v>
      </c>
      <c r="D9" s="74" t="s">
        <v>0</v>
      </c>
      <c r="E9" s="58" t="s">
        <v>103</v>
      </c>
      <c r="F9" s="88">
        <v>7150</v>
      </c>
      <c r="G9" s="88">
        <f t="shared" ref="G9:G31" si="0">F9*0.16</f>
        <v>1144</v>
      </c>
      <c r="H9" s="88">
        <f t="shared" ref="H9:H32" si="1">SUM(F9:G9)</f>
        <v>8294</v>
      </c>
      <c r="I9" s="88">
        <f>H9/2</f>
        <v>4147</v>
      </c>
      <c r="J9" s="122">
        <f>H9*1</f>
        <v>8294</v>
      </c>
      <c r="K9" s="126">
        <f>J9*1</f>
        <v>8294</v>
      </c>
      <c r="L9" s="39"/>
      <c r="M9" s="39"/>
      <c r="N9" s="34"/>
    </row>
    <row r="10" spans="1:14" x14ac:dyDescent="0.2">
      <c r="A10" s="59">
        <v>2</v>
      </c>
      <c r="B10" s="59" t="s">
        <v>56</v>
      </c>
      <c r="C10" s="95" t="s">
        <v>3</v>
      </c>
      <c r="D10" s="96" t="s">
        <v>0</v>
      </c>
      <c r="E10" s="80" t="s">
        <v>103</v>
      </c>
      <c r="F10" s="60">
        <v>7150</v>
      </c>
      <c r="G10" s="60">
        <f t="shared" si="0"/>
        <v>1144</v>
      </c>
      <c r="H10" s="60">
        <f t="shared" si="1"/>
        <v>8294</v>
      </c>
      <c r="I10" s="11">
        <f t="shared" ref="I10:I39" si="2">H10/2</f>
        <v>4147</v>
      </c>
      <c r="J10" s="123">
        <f t="shared" ref="J10:J37" si="3">H10*1</f>
        <v>8294</v>
      </c>
      <c r="K10" s="134">
        <f t="shared" ref="K10:K39" si="4">J10*1</f>
        <v>8294</v>
      </c>
      <c r="L10" s="39"/>
      <c r="M10" s="39"/>
      <c r="N10" s="34"/>
    </row>
    <row r="11" spans="1:14" x14ac:dyDescent="0.2">
      <c r="A11" s="83">
        <v>3</v>
      </c>
      <c r="B11" s="83" t="s">
        <v>85</v>
      </c>
      <c r="C11" s="89"/>
      <c r="D11" s="90"/>
      <c r="E11" s="58" t="s">
        <v>103</v>
      </c>
      <c r="F11" s="71">
        <v>7150</v>
      </c>
      <c r="G11" s="71">
        <f t="shared" ref="G11" si="5">F11*0.16</f>
        <v>1144</v>
      </c>
      <c r="H11" s="71">
        <f t="shared" ref="H11" si="6">SUM(F11:G11)</f>
        <v>8294</v>
      </c>
      <c r="I11" s="71">
        <f t="shared" si="2"/>
        <v>4147</v>
      </c>
      <c r="J11" s="124">
        <f t="shared" si="3"/>
        <v>8294</v>
      </c>
      <c r="K11" s="126">
        <f t="shared" si="4"/>
        <v>8294</v>
      </c>
      <c r="L11" s="39"/>
      <c r="M11" s="39"/>
      <c r="N11" s="34"/>
    </row>
    <row r="12" spans="1:14" x14ac:dyDescent="0.2">
      <c r="A12" s="59">
        <v>4</v>
      </c>
      <c r="B12" s="59" t="s">
        <v>58</v>
      </c>
      <c r="C12" s="95" t="s">
        <v>3</v>
      </c>
      <c r="D12" s="96" t="s">
        <v>0</v>
      </c>
      <c r="E12" s="80" t="s">
        <v>103</v>
      </c>
      <c r="F12" s="60">
        <v>7150</v>
      </c>
      <c r="G12" s="60">
        <f t="shared" si="0"/>
        <v>1144</v>
      </c>
      <c r="H12" s="60">
        <f t="shared" si="1"/>
        <v>8294</v>
      </c>
      <c r="I12" s="11">
        <f t="shared" si="2"/>
        <v>4147</v>
      </c>
      <c r="J12" s="123">
        <f t="shared" si="3"/>
        <v>8294</v>
      </c>
      <c r="K12" s="134">
        <f t="shared" si="4"/>
        <v>8294</v>
      </c>
      <c r="L12" s="39"/>
      <c r="M12" s="39"/>
      <c r="N12" s="34"/>
    </row>
    <row r="13" spans="1:14" x14ac:dyDescent="0.2">
      <c r="A13" s="57">
        <v>5</v>
      </c>
      <c r="B13" s="57" t="s">
        <v>99</v>
      </c>
      <c r="C13" s="73"/>
      <c r="D13" s="74"/>
      <c r="E13" s="98" t="s">
        <v>103</v>
      </c>
      <c r="F13" s="75">
        <v>7150</v>
      </c>
      <c r="G13" s="75">
        <f t="shared" ref="G13" si="7">F13*0.16</f>
        <v>1144</v>
      </c>
      <c r="H13" s="75">
        <f t="shared" ref="H13" si="8">SUM(F13:G13)</f>
        <v>8294</v>
      </c>
      <c r="I13" s="71">
        <f t="shared" si="2"/>
        <v>4147</v>
      </c>
      <c r="J13" s="124">
        <f t="shared" si="3"/>
        <v>8294</v>
      </c>
      <c r="K13" s="126">
        <f t="shared" si="4"/>
        <v>8294</v>
      </c>
      <c r="L13" s="39"/>
      <c r="M13" s="39"/>
      <c r="N13" s="34"/>
    </row>
    <row r="14" spans="1:14" x14ac:dyDescent="0.2">
      <c r="A14" s="8">
        <v>6</v>
      </c>
      <c r="B14" s="8" t="s">
        <v>60</v>
      </c>
      <c r="C14" s="40" t="s">
        <v>3</v>
      </c>
      <c r="D14" s="41" t="s">
        <v>0</v>
      </c>
      <c r="E14" s="59" t="s">
        <v>103</v>
      </c>
      <c r="F14" s="9">
        <v>9500</v>
      </c>
      <c r="G14" s="9">
        <v>1520</v>
      </c>
      <c r="H14" s="9">
        <f>SUM(F14:G14)</f>
        <v>11020</v>
      </c>
      <c r="I14" s="11">
        <f t="shared" si="2"/>
        <v>5510</v>
      </c>
      <c r="J14" s="123">
        <f t="shared" si="3"/>
        <v>11020</v>
      </c>
      <c r="K14" s="134">
        <f t="shared" si="4"/>
        <v>11020</v>
      </c>
      <c r="L14" s="39"/>
      <c r="M14" s="39"/>
      <c r="N14" s="34"/>
    </row>
    <row r="15" spans="1:14" x14ac:dyDescent="0.2">
      <c r="A15" s="57">
        <v>7</v>
      </c>
      <c r="B15" s="57" t="s">
        <v>61</v>
      </c>
      <c r="C15" s="73" t="s">
        <v>3</v>
      </c>
      <c r="D15" s="74" t="s">
        <v>0</v>
      </c>
      <c r="E15" s="98" t="s">
        <v>103</v>
      </c>
      <c r="F15" s="75">
        <v>9500</v>
      </c>
      <c r="G15" s="75">
        <f t="shared" si="0"/>
        <v>1520</v>
      </c>
      <c r="H15" s="75">
        <f t="shared" si="1"/>
        <v>11020</v>
      </c>
      <c r="I15" s="71">
        <f t="shared" si="2"/>
        <v>5510</v>
      </c>
      <c r="J15" s="124">
        <f t="shared" si="3"/>
        <v>11020</v>
      </c>
      <c r="K15" s="126">
        <f t="shared" si="4"/>
        <v>11020</v>
      </c>
      <c r="L15" s="39"/>
      <c r="M15" s="39"/>
      <c r="N15" s="34"/>
    </row>
    <row r="16" spans="1:14" x14ac:dyDescent="0.2">
      <c r="A16" s="8">
        <v>8</v>
      </c>
      <c r="B16" s="8" t="s">
        <v>9</v>
      </c>
      <c r="C16" s="40" t="s">
        <v>3</v>
      </c>
      <c r="D16" s="41" t="s">
        <v>0</v>
      </c>
      <c r="E16" s="80" t="s">
        <v>103</v>
      </c>
      <c r="F16" s="9">
        <v>15950</v>
      </c>
      <c r="G16" s="9">
        <v>2552</v>
      </c>
      <c r="H16" s="9">
        <f>SUM(F16:G16)</f>
        <v>18502</v>
      </c>
      <c r="I16" s="11">
        <f t="shared" si="2"/>
        <v>9251</v>
      </c>
      <c r="J16" s="123">
        <f t="shared" si="3"/>
        <v>18502</v>
      </c>
      <c r="K16" s="134">
        <f t="shared" si="4"/>
        <v>18502</v>
      </c>
      <c r="L16" s="39"/>
      <c r="M16" s="39"/>
      <c r="N16" s="34"/>
    </row>
    <row r="17" spans="1:14" x14ac:dyDescent="0.2">
      <c r="A17" s="57">
        <v>9</v>
      </c>
      <c r="B17" s="98" t="s">
        <v>110</v>
      </c>
      <c r="C17" s="73"/>
      <c r="D17" s="74"/>
      <c r="E17" s="98" t="s">
        <v>103</v>
      </c>
      <c r="F17" s="71">
        <v>7150</v>
      </c>
      <c r="G17" s="71">
        <f t="shared" ref="G17" si="9">F17*0.16</f>
        <v>1144</v>
      </c>
      <c r="H17" s="71">
        <f t="shared" ref="H17" si="10">SUM(F17:G17)</f>
        <v>8294</v>
      </c>
      <c r="I17" s="71">
        <f t="shared" ref="I17" si="11">H17/2</f>
        <v>4147</v>
      </c>
      <c r="J17" s="124">
        <f t="shared" ref="J17" si="12">H17*1</f>
        <v>8294</v>
      </c>
      <c r="K17" s="126">
        <f t="shared" ref="K17" si="13">J17*1</f>
        <v>8294</v>
      </c>
      <c r="L17" s="39"/>
      <c r="M17" s="39"/>
      <c r="N17" s="34"/>
    </row>
    <row r="18" spans="1:14" x14ac:dyDescent="0.2">
      <c r="A18" s="8">
        <v>10</v>
      </c>
      <c r="B18" s="8" t="s">
        <v>62</v>
      </c>
      <c r="C18" s="40" t="s">
        <v>3</v>
      </c>
      <c r="D18" s="41" t="s">
        <v>0</v>
      </c>
      <c r="E18" s="59" t="s">
        <v>103</v>
      </c>
      <c r="F18" s="9">
        <v>9500</v>
      </c>
      <c r="G18" s="9">
        <f t="shared" ref="G18:G19" si="14">F18*0.16</f>
        <v>1520</v>
      </c>
      <c r="H18" s="9">
        <f t="shared" ref="H18:H19" si="15">SUM(F18:G18)</f>
        <v>11020</v>
      </c>
      <c r="I18" s="11">
        <f t="shared" si="2"/>
        <v>5510</v>
      </c>
      <c r="J18" s="123">
        <f t="shared" si="3"/>
        <v>11020</v>
      </c>
      <c r="K18" s="134">
        <f t="shared" si="4"/>
        <v>11020</v>
      </c>
      <c r="L18" s="39"/>
      <c r="M18" s="39"/>
      <c r="N18" s="34"/>
    </row>
    <row r="19" spans="1:14" x14ac:dyDescent="0.2">
      <c r="A19" s="57">
        <v>11</v>
      </c>
      <c r="B19" s="98" t="s">
        <v>111</v>
      </c>
      <c r="C19" s="73"/>
      <c r="D19" s="74"/>
      <c r="E19" s="58" t="s">
        <v>103</v>
      </c>
      <c r="F19" s="75">
        <v>7150</v>
      </c>
      <c r="G19" s="75">
        <f t="shared" si="14"/>
        <v>1144</v>
      </c>
      <c r="H19" s="75">
        <f t="shared" si="15"/>
        <v>8294</v>
      </c>
      <c r="I19" s="71">
        <f t="shared" ref="I19" si="16">H19/2</f>
        <v>4147</v>
      </c>
      <c r="J19" s="124">
        <f t="shared" ref="J19" si="17">H19*1</f>
        <v>8294</v>
      </c>
      <c r="K19" s="126">
        <f t="shared" ref="K19" si="18">J19*1</f>
        <v>8294</v>
      </c>
      <c r="L19" s="39"/>
      <c r="M19" s="39"/>
      <c r="N19" s="34"/>
    </row>
    <row r="20" spans="1:14" x14ac:dyDescent="0.2">
      <c r="A20" s="8">
        <v>12</v>
      </c>
      <c r="B20" s="8" t="s">
        <v>63</v>
      </c>
      <c r="C20" s="40" t="s">
        <v>3</v>
      </c>
      <c r="D20" s="41" t="s">
        <v>0</v>
      </c>
      <c r="E20" s="80" t="s">
        <v>103</v>
      </c>
      <c r="F20" s="9">
        <v>7150</v>
      </c>
      <c r="G20" s="9">
        <f t="shared" si="0"/>
        <v>1144</v>
      </c>
      <c r="H20" s="9">
        <f t="shared" si="1"/>
        <v>8294</v>
      </c>
      <c r="I20" s="11">
        <f t="shared" si="2"/>
        <v>4147</v>
      </c>
      <c r="J20" s="123">
        <f t="shared" si="3"/>
        <v>8294</v>
      </c>
      <c r="K20" s="134">
        <f t="shared" si="4"/>
        <v>8294</v>
      </c>
      <c r="L20" s="39"/>
      <c r="M20" s="39"/>
      <c r="N20" s="34"/>
    </row>
    <row r="21" spans="1:14" x14ac:dyDescent="0.2">
      <c r="A21" s="57">
        <v>13</v>
      </c>
      <c r="B21" s="57" t="s">
        <v>75</v>
      </c>
      <c r="C21" s="73" t="s">
        <v>3</v>
      </c>
      <c r="D21" s="74" t="s">
        <v>0</v>
      </c>
      <c r="E21" s="58" t="s">
        <v>103</v>
      </c>
      <c r="F21" s="75">
        <v>7150</v>
      </c>
      <c r="G21" s="75">
        <f t="shared" si="0"/>
        <v>1144</v>
      </c>
      <c r="H21" s="75">
        <f t="shared" si="1"/>
        <v>8294</v>
      </c>
      <c r="I21" s="71">
        <f t="shared" si="2"/>
        <v>4147</v>
      </c>
      <c r="J21" s="124">
        <f t="shared" si="3"/>
        <v>8294</v>
      </c>
      <c r="K21" s="126">
        <f t="shared" si="4"/>
        <v>8294</v>
      </c>
      <c r="L21" s="39"/>
      <c r="M21" s="39"/>
      <c r="N21" s="34"/>
    </row>
    <row r="22" spans="1:14" customFormat="1" ht="15" x14ac:dyDescent="0.25">
      <c r="A22" s="63">
        <v>14</v>
      </c>
      <c r="B22" s="63" t="s">
        <v>86</v>
      </c>
      <c r="C22" s="61"/>
      <c r="D22" s="62"/>
      <c r="E22" s="80" t="s">
        <v>103</v>
      </c>
      <c r="F22" s="11">
        <v>29150</v>
      </c>
      <c r="G22" s="11">
        <v>4664</v>
      </c>
      <c r="H22" s="11">
        <f>SUM(F22:G22)</f>
        <v>33814</v>
      </c>
      <c r="I22" s="11">
        <f t="shared" si="2"/>
        <v>16907</v>
      </c>
      <c r="J22" s="123">
        <f t="shared" si="3"/>
        <v>33814</v>
      </c>
      <c r="K22" s="134">
        <f t="shared" si="4"/>
        <v>33814</v>
      </c>
      <c r="L22" s="39"/>
      <c r="M22" s="39"/>
      <c r="N22" s="33"/>
    </row>
    <row r="23" spans="1:14" customFormat="1" ht="15" x14ac:dyDescent="0.25">
      <c r="A23" s="83">
        <v>15</v>
      </c>
      <c r="B23" s="83" t="s">
        <v>94</v>
      </c>
      <c r="C23" s="81"/>
      <c r="D23" s="82"/>
      <c r="E23" s="98" t="s">
        <v>103</v>
      </c>
      <c r="F23" s="71">
        <v>9500</v>
      </c>
      <c r="G23" s="71">
        <f t="shared" ref="G23" si="19">F23*0.16</f>
        <v>1520</v>
      </c>
      <c r="H23" s="71">
        <f t="shared" ref="H23" si="20">SUM(F23:G23)</f>
        <v>11020</v>
      </c>
      <c r="I23" s="71">
        <f t="shared" si="2"/>
        <v>5510</v>
      </c>
      <c r="J23" s="124">
        <f t="shared" si="3"/>
        <v>11020</v>
      </c>
      <c r="K23" s="126">
        <f t="shared" si="4"/>
        <v>11020</v>
      </c>
      <c r="L23" s="39"/>
      <c r="M23" s="39"/>
      <c r="N23" s="33"/>
    </row>
    <row r="24" spans="1:14" customFormat="1" ht="15" x14ac:dyDescent="0.25">
      <c r="A24" s="63">
        <v>16</v>
      </c>
      <c r="B24" s="63" t="s">
        <v>112</v>
      </c>
      <c r="C24" s="61"/>
      <c r="D24" s="62"/>
      <c r="E24" s="59" t="s">
        <v>103</v>
      </c>
      <c r="F24" s="11">
        <v>9500</v>
      </c>
      <c r="G24" s="11">
        <f t="shared" ref="G24" si="21">F24*0.16</f>
        <v>1520</v>
      </c>
      <c r="H24" s="11">
        <f t="shared" ref="H24" si="22">SUM(F24:G24)</f>
        <v>11020</v>
      </c>
      <c r="I24" s="11">
        <f t="shared" ref="I24" si="23">H24/2</f>
        <v>5510</v>
      </c>
      <c r="J24" s="123">
        <f t="shared" ref="J24" si="24">H24*1</f>
        <v>11020</v>
      </c>
      <c r="K24" s="134">
        <f t="shared" ref="K24" si="25">J24*1</f>
        <v>11020</v>
      </c>
      <c r="L24" s="39"/>
      <c r="M24" s="39"/>
      <c r="N24" s="33"/>
    </row>
    <row r="25" spans="1:14" x14ac:dyDescent="0.2">
      <c r="A25" s="83">
        <v>17</v>
      </c>
      <c r="B25" s="83" t="s">
        <v>66</v>
      </c>
      <c r="C25" s="81" t="s">
        <v>3</v>
      </c>
      <c r="D25" s="82" t="s">
        <v>0</v>
      </c>
      <c r="E25" s="98" t="s">
        <v>103</v>
      </c>
      <c r="F25" s="71">
        <v>7150</v>
      </c>
      <c r="G25" s="71">
        <f t="shared" si="0"/>
        <v>1144</v>
      </c>
      <c r="H25" s="71">
        <f t="shared" si="1"/>
        <v>8294</v>
      </c>
      <c r="I25" s="71">
        <f t="shared" si="2"/>
        <v>4147</v>
      </c>
      <c r="J25" s="124">
        <f t="shared" si="3"/>
        <v>8294</v>
      </c>
      <c r="K25" s="126">
        <f t="shared" si="4"/>
        <v>8294</v>
      </c>
      <c r="L25" s="39"/>
      <c r="M25" s="39"/>
      <c r="N25" s="34"/>
    </row>
    <row r="26" spans="1:14" customFormat="1" ht="15" x14ac:dyDescent="0.25">
      <c r="A26" s="63">
        <v>18</v>
      </c>
      <c r="B26" s="63" t="s">
        <v>46</v>
      </c>
      <c r="C26" s="61" t="s">
        <v>3</v>
      </c>
      <c r="D26" s="62" t="s">
        <v>0</v>
      </c>
      <c r="E26" s="59" t="s">
        <v>103</v>
      </c>
      <c r="F26" s="11">
        <v>15950</v>
      </c>
      <c r="G26" s="11">
        <v>2552</v>
      </c>
      <c r="H26" s="11">
        <f>SUM(F26:G26)</f>
        <v>18502</v>
      </c>
      <c r="I26" s="11">
        <f t="shared" si="2"/>
        <v>9251</v>
      </c>
      <c r="J26" s="123">
        <f t="shared" si="3"/>
        <v>18502</v>
      </c>
      <c r="K26" s="134">
        <f t="shared" si="4"/>
        <v>18502</v>
      </c>
      <c r="L26" s="39"/>
      <c r="M26" s="39"/>
      <c r="N26" s="33"/>
    </row>
    <row r="27" spans="1:14" customFormat="1" ht="15" x14ac:dyDescent="0.25">
      <c r="A27" s="58">
        <v>19</v>
      </c>
      <c r="B27" s="58" t="s">
        <v>87</v>
      </c>
      <c r="C27" s="84"/>
      <c r="D27" s="85"/>
      <c r="E27" s="98" t="s">
        <v>103</v>
      </c>
      <c r="F27" s="70">
        <v>15950</v>
      </c>
      <c r="G27" s="70">
        <v>2552</v>
      </c>
      <c r="H27" s="70">
        <f>SUM(F27:G27)</f>
        <v>18502</v>
      </c>
      <c r="I27" s="71">
        <f t="shared" si="2"/>
        <v>9251</v>
      </c>
      <c r="J27" s="124">
        <f t="shared" si="3"/>
        <v>18502</v>
      </c>
      <c r="K27" s="126">
        <f t="shared" si="4"/>
        <v>18502</v>
      </c>
      <c r="L27" s="39"/>
      <c r="M27" s="39"/>
      <c r="N27" s="33"/>
    </row>
    <row r="28" spans="1:14" customFormat="1" ht="15" x14ac:dyDescent="0.25">
      <c r="A28" s="59">
        <v>20</v>
      </c>
      <c r="B28" s="59" t="s">
        <v>113</v>
      </c>
      <c r="C28" s="64"/>
      <c r="D28" s="65"/>
      <c r="E28" s="59" t="s">
        <v>103</v>
      </c>
      <c r="F28" s="11">
        <v>7150</v>
      </c>
      <c r="G28" s="11">
        <f t="shared" ref="G28" si="26">F28*0.16</f>
        <v>1144</v>
      </c>
      <c r="H28" s="11">
        <f t="shared" ref="H28" si="27">SUM(F28:G28)</f>
        <v>8294</v>
      </c>
      <c r="I28" s="11">
        <f t="shared" ref="I28" si="28">H28/2</f>
        <v>4147</v>
      </c>
      <c r="J28" s="123">
        <f t="shared" ref="J28" si="29">H28*1</f>
        <v>8294</v>
      </c>
      <c r="K28" s="134">
        <f t="shared" ref="K28" si="30">J28*1</f>
        <v>8294</v>
      </c>
      <c r="L28" s="39"/>
      <c r="M28" s="39"/>
      <c r="N28" s="33"/>
    </row>
    <row r="29" spans="1:14" x14ac:dyDescent="0.2">
      <c r="A29" s="83">
        <v>21</v>
      </c>
      <c r="B29" s="83" t="s">
        <v>68</v>
      </c>
      <c r="C29" s="81" t="s">
        <v>3</v>
      </c>
      <c r="D29" s="82" t="s">
        <v>0</v>
      </c>
      <c r="E29" s="98" t="s">
        <v>103</v>
      </c>
      <c r="F29" s="71">
        <v>25000</v>
      </c>
      <c r="G29" s="71">
        <f t="shared" ref="G29" si="31">F29*0.16</f>
        <v>4000</v>
      </c>
      <c r="H29" s="71">
        <f t="shared" ref="H29" si="32">SUM(F29:G29)</f>
        <v>29000</v>
      </c>
      <c r="I29" s="71">
        <f t="shared" si="2"/>
        <v>14500</v>
      </c>
      <c r="J29" s="124">
        <f t="shared" si="3"/>
        <v>29000</v>
      </c>
      <c r="K29" s="126">
        <f t="shared" si="4"/>
        <v>29000</v>
      </c>
      <c r="L29" s="39"/>
      <c r="M29" s="39"/>
      <c r="N29" s="34"/>
    </row>
    <row r="30" spans="1:14" x14ac:dyDescent="0.2">
      <c r="A30" s="59">
        <v>22</v>
      </c>
      <c r="B30" s="59" t="s">
        <v>69</v>
      </c>
      <c r="C30" s="64" t="s">
        <v>3</v>
      </c>
      <c r="D30" s="65" t="s">
        <v>0</v>
      </c>
      <c r="E30" s="59" t="s">
        <v>103</v>
      </c>
      <c r="F30" s="60">
        <v>9500</v>
      </c>
      <c r="G30" s="60">
        <f t="shared" si="0"/>
        <v>1520</v>
      </c>
      <c r="H30" s="60">
        <f t="shared" si="1"/>
        <v>11020</v>
      </c>
      <c r="I30" s="11">
        <f t="shared" si="2"/>
        <v>5510</v>
      </c>
      <c r="J30" s="123">
        <f t="shared" si="3"/>
        <v>11020</v>
      </c>
      <c r="K30" s="134">
        <f t="shared" si="4"/>
        <v>11020</v>
      </c>
      <c r="L30" s="39"/>
      <c r="M30" s="39"/>
      <c r="N30" s="34"/>
    </row>
    <row r="31" spans="1:14" x14ac:dyDescent="0.2">
      <c r="A31" s="58">
        <v>23</v>
      </c>
      <c r="B31" s="58" t="s">
        <v>114</v>
      </c>
      <c r="C31" s="84"/>
      <c r="D31" s="85"/>
      <c r="E31" s="58" t="s">
        <v>103</v>
      </c>
      <c r="F31" s="71">
        <v>7150</v>
      </c>
      <c r="G31" s="71">
        <f t="shared" si="0"/>
        <v>1144</v>
      </c>
      <c r="H31" s="71">
        <f t="shared" si="1"/>
        <v>8294</v>
      </c>
      <c r="I31" s="71">
        <f t="shared" si="2"/>
        <v>4147</v>
      </c>
      <c r="J31" s="124">
        <f t="shared" si="3"/>
        <v>8294</v>
      </c>
      <c r="K31" s="126">
        <f t="shared" si="4"/>
        <v>8294</v>
      </c>
      <c r="L31" s="39"/>
      <c r="M31" s="39"/>
      <c r="N31" s="34"/>
    </row>
    <row r="32" spans="1:14" x14ac:dyDescent="0.2">
      <c r="A32" s="63">
        <v>24</v>
      </c>
      <c r="B32" s="63" t="s">
        <v>70</v>
      </c>
      <c r="C32" s="61" t="s">
        <v>3</v>
      </c>
      <c r="D32" s="62" t="s">
        <v>0</v>
      </c>
      <c r="E32" s="80" t="s">
        <v>103</v>
      </c>
      <c r="F32" s="11">
        <v>9500</v>
      </c>
      <c r="G32" s="11">
        <v>1520</v>
      </c>
      <c r="H32" s="11">
        <f t="shared" si="1"/>
        <v>11020</v>
      </c>
      <c r="I32" s="11">
        <f t="shared" si="2"/>
        <v>5510</v>
      </c>
      <c r="J32" s="123">
        <f t="shared" si="3"/>
        <v>11020</v>
      </c>
      <c r="K32" s="134">
        <f t="shared" si="4"/>
        <v>11020</v>
      </c>
      <c r="L32" s="39"/>
      <c r="M32" s="39"/>
      <c r="N32" s="34"/>
    </row>
    <row r="33" spans="1:14" x14ac:dyDescent="0.2">
      <c r="A33" s="58">
        <v>25</v>
      </c>
      <c r="B33" s="58" t="s">
        <v>96</v>
      </c>
      <c r="C33" s="84"/>
      <c r="D33" s="85"/>
      <c r="E33" s="58" t="s">
        <v>103</v>
      </c>
      <c r="F33" s="70">
        <v>7150</v>
      </c>
      <c r="G33" s="70">
        <f t="shared" ref="G33" si="33">F33*0.16</f>
        <v>1144</v>
      </c>
      <c r="H33" s="70">
        <f t="shared" ref="H33" si="34">SUM(F33:G33)</f>
        <v>8294</v>
      </c>
      <c r="I33" s="71">
        <f t="shared" si="2"/>
        <v>4147</v>
      </c>
      <c r="J33" s="124">
        <f t="shared" si="3"/>
        <v>8294</v>
      </c>
      <c r="K33" s="126">
        <f t="shared" si="4"/>
        <v>8294</v>
      </c>
      <c r="L33" s="39"/>
      <c r="M33" s="39"/>
      <c r="N33" s="34"/>
    </row>
    <row r="34" spans="1:14" x14ac:dyDescent="0.2">
      <c r="A34" s="63">
        <v>26</v>
      </c>
      <c r="B34" s="63" t="s">
        <v>88</v>
      </c>
      <c r="C34" s="61"/>
      <c r="D34" s="62"/>
      <c r="E34" s="80" t="s">
        <v>103</v>
      </c>
      <c r="F34" s="11">
        <v>7150</v>
      </c>
      <c r="G34" s="11">
        <f t="shared" ref="G34" si="35">F34*0.16</f>
        <v>1144</v>
      </c>
      <c r="H34" s="11">
        <f t="shared" ref="H34" si="36">SUM(F34:G34)</f>
        <v>8294</v>
      </c>
      <c r="I34" s="11">
        <f t="shared" si="2"/>
        <v>4147</v>
      </c>
      <c r="J34" s="123">
        <f t="shared" si="3"/>
        <v>8294</v>
      </c>
      <c r="K34" s="134">
        <f t="shared" si="4"/>
        <v>8294</v>
      </c>
      <c r="L34" s="39"/>
      <c r="M34" s="39"/>
      <c r="N34" s="34"/>
    </row>
    <row r="35" spans="1:14" x14ac:dyDescent="0.2">
      <c r="A35" s="58">
        <v>27</v>
      </c>
      <c r="B35" s="58" t="s">
        <v>19</v>
      </c>
      <c r="C35" s="84" t="s">
        <v>3</v>
      </c>
      <c r="D35" s="85" t="s">
        <v>0</v>
      </c>
      <c r="E35" s="58" t="s">
        <v>103</v>
      </c>
      <c r="F35" s="70">
        <v>15950</v>
      </c>
      <c r="G35" s="70">
        <v>2552</v>
      </c>
      <c r="H35" s="70">
        <f>SUM(F35:G35)</f>
        <v>18502</v>
      </c>
      <c r="I35" s="71">
        <f t="shared" si="2"/>
        <v>9251</v>
      </c>
      <c r="J35" s="124">
        <f t="shared" si="3"/>
        <v>18502</v>
      </c>
      <c r="K35" s="126">
        <f t="shared" si="4"/>
        <v>18502</v>
      </c>
      <c r="L35" s="39"/>
      <c r="M35" s="39"/>
      <c r="N35" s="34"/>
    </row>
    <row r="36" spans="1:14" x14ac:dyDescent="0.2">
      <c r="A36" s="59">
        <v>28</v>
      </c>
      <c r="B36" s="59" t="s">
        <v>115</v>
      </c>
      <c r="C36" s="64"/>
      <c r="D36" s="65"/>
      <c r="E36" s="59" t="s">
        <v>103</v>
      </c>
      <c r="F36" s="11">
        <v>7150</v>
      </c>
      <c r="G36" s="11">
        <f t="shared" ref="G36" si="37">F36*0.16</f>
        <v>1144</v>
      </c>
      <c r="H36" s="11">
        <f t="shared" ref="H36" si="38">SUM(F36:G36)</f>
        <v>8294</v>
      </c>
      <c r="I36" s="11">
        <f t="shared" ref="I36" si="39">H36/2</f>
        <v>4147</v>
      </c>
      <c r="J36" s="123">
        <f t="shared" ref="J36" si="40">H36*1</f>
        <v>8294</v>
      </c>
      <c r="K36" s="134">
        <f t="shared" ref="K36" si="41">J36*1</f>
        <v>8294</v>
      </c>
      <c r="L36" s="39"/>
      <c r="M36" s="39"/>
      <c r="N36" s="34"/>
    </row>
    <row r="37" spans="1:14" x14ac:dyDescent="0.2">
      <c r="A37" s="58">
        <v>29</v>
      </c>
      <c r="B37" s="58" t="s">
        <v>93</v>
      </c>
      <c r="C37" s="84"/>
      <c r="D37" s="85"/>
      <c r="E37" s="58" t="s">
        <v>103</v>
      </c>
      <c r="F37" s="70">
        <v>15950</v>
      </c>
      <c r="G37" s="70">
        <v>2552</v>
      </c>
      <c r="H37" s="70">
        <f>SUM(F37:G37)</f>
        <v>18502</v>
      </c>
      <c r="I37" s="71">
        <f t="shared" si="2"/>
        <v>9251</v>
      </c>
      <c r="J37" s="124">
        <f t="shared" si="3"/>
        <v>18502</v>
      </c>
      <c r="K37" s="126">
        <f t="shared" si="4"/>
        <v>18502</v>
      </c>
      <c r="L37" s="39"/>
      <c r="M37" s="39"/>
      <c r="N37" s="34"/>
    </row>
    <row r="38" spans="1:14" ht="13.5" thickBot="1" x14ac:dyDescent="0.25">
      <c r="A38" s="8">
        <v>30</v>
      </c>
      <c r="B38" s="8" t="s">
        <v>25</v>
      </c>
      <c r="C38" s="40" t="s">
        <v>3</v>
      </c>
      <c r="D38" s="41" t="s">
        <v>0</v>
      </c>
      <c r="E38" s="59" t="s">
        <v>103</v>
      </c>
      <c r="F38" s="9">
        <v>15950</v>
      </c>
      <c r="G38" s="9">
        <v>2552</v>
      </c>
      <c r="H38" s="9">
        <f>SUM(F38:G38)</f>
        <v>18502</v>
      </c>
      <c r="I38" s="11">
        <f t="shared" si="2"/>
        <v>9251</v>
      </c>
      <c r="J38" s="123">
        <f>H38*1</f>
        <v>18502</v>
      </c>
      <c r="K38" s="135">
        <f t="shared" si="4"/>
        <v>18502</v>
      </c>
      <c r="L38" s="39"/>
      <c r="M38" s="39"/>
      <c r="N38" s="34"/>
    </row>
    <row r="39" spans="1:14" ht="13.5" thickBot="1" x14ac:dyDescent="0.25">
      <c r="A39" s="91"/>
      <c r="B39" s="92"/>
      <c r="C39" s="81"/>
      <c r="D39" s="82"/>
      <c r="E39" s="97"/>
      <c r="F39" s="93">
        <f>SUM(F9:F38)</f>
        <v>323600</v>
      </c>
      <c r="G39" s="93">
        <f>SUM(G9:G38)</f>
        <v>51776</v>
      </c>
      <c r="H39" s="93">
        <f>SUM(H9:H38)</f>
        <v>375376</v>
      </c>
      <c r="I39" s="94">
        <f t="shared" si="2"/>
        <v>187688</v>
      </c>
      <c r="J39" s="125">
        <f>SUM(J9:J38)</f>
        <v>375376</v>
      </c>
      <c r="K39" s="127">
        <f t="shared" si="4"/>
        <v>375376</v>
      </c>
      <c r="L39" s="39"/>
      <c r="M39" s="39"/>
      <c r="N39" s="34"/>
    </row>
  </sheetData>
  <mergeCells count="6">
    <mergeCell ref="F7:F8"/>
    <mergeCell ref="G7:G8"/>
    <mergeCell ref="H7:H8"/>
    <mergeCell ref="K7:K8"/>
    <mergeCell ref="J7:J8"/>
    <mergeCell ref="I7:I8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ASIMILADOS DICIEMBRE 2021</vt:lpstr>
      <vt:lpstr>HONORAIOS DICIEMBRE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2021-12-17T22:12:54Z</cp:lastPrinted>
  <dcterms:created xsi:type="dcterms:W3CDTF">2018-04-17T14:17:21Z</dcterms:created>
  <dcterms:modified xsi:type="dcterms:W3CDTF">2022-01-14T21:17:18Z</dcterms:modified>
</cp:coreProperties>
</file>